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0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profiles\M_home\hoehn\Documents\1Arbeitsordner\Dissertationen im Arbeitsordner\"/>
    </mc:Choice>
  </mc:AlternateContent>
  <xr:revisionPtr revIDLastSave="0" documentId="8_{5E30A1E6-36A7-42D5-9F5B-CB760A1DE111}" xr6:coauthVersionLast="36" xr6:coauthVersionMax="36" xr10:uidLastSave="{00000000-0000-0000-0000-000000000000}"/>
  <bookViews>
    <workbookView xWindow="0" yWindow="0" windowWidth="28800" windowHeight="11670" activeTab="1" xr2:uid="{7FEC6C5D-2453-4EAA-8085-DC2AA306B810}"/>
  </bookViews>
  <sheets>
    <sheet name="Zahlen Berufsfelder" sheetId="6" r:id="rId1"/>
    <sheet name="Zahlen soziale Aspekte" sheetId="7" r:id="rId2"/>
    <sheet name="Berufe bis 2016" sheetId="1" r:id="rId3"/>
    <sheet name="Berufe ab 2017" sheetId="2" r:id="rId4"/>
    <sheet name="Berufe insgesamt" sheetId="3" r:id="rId5"/>
    <sheet name="ausgewählte Aspekte diachron" sheetId="4" r:id="rId6"/>
    <sheet name="Unterkategorien" sheetId="5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7" l="1"/>
  <c r="G3" i="7"/>
  <c r="D4" i="7"/>
  <c r="G4" i="7"/>
  <c r="B9" i="7"/>
  <c r="C9" i="7"/>
  <c r="E9" i="7"/>
  <c r="F9" i="7"/>
  <c r="D10" i="7"/>
  <c r="D9" i="7" s="1"/>
  <c r="G10" i="7"/>
  <c r="G9" i="7" s="1"/>
  <c r="D11" i="7"/>
  <c r="G11" i="7"/>
  <c r="D12" i="7"/>
  <c r="G12" i="7"/>
  <c r="D13" i="7"/>
  <c r="G13" i="7"/>
  <c r="B18" i="7"/>
  <c r="C18" i="7"/>
  <c r="E18" i="7"/>
  <c r="F18" i="7"/>
  <c r="D19" i="7"/>
  <c r="D18" i="7" s="1"/>
  <c r="G19" i="7"/>
  <c r="G18" i="7" s="1"/>
  <c r="D20" i="7"/>
  <c r="G20" i="7"/>
  <c r="D21" i="7"/>
  <c r="G21" i="7"/>
  <c r="B3" i="6"/>
  <c r="C3" i="6"/>
  <c r="E3" i="6"/>
  <c r="F3" i="6"/>
  <c r="D4" i="6"/>
  <c r="D3" i="6" s="1"/>
  <c r="G4" i="6"/>
  <c r="G3" i="6" s="1"/>
  <c r="D5" i="6"/>
  <c r="G5" i="6"/>
  <c r="D6" i="6"/>
  <c r="G6" i="6"/>
  <c r="D7" i="6"/>
  <c r="G7" i="6"/>
  <c r="B12" i="6"/>
  <c r="C12" i="6"/>
  <c r="E12" i="6"/>
  <c r="F12" i="6"/>
  <c r="D13" i="6"/>
  <c r="D12" i="6" s="1"/>
  <c r="G13" i="6"/>
  <c r="G12" i="6" s="1"/>
  <c r="D14" i="6"/>
  <c r="G14" i="6"/>
  <c r="D15" i="6"/>
  <c r="G15" i="6"/>
  <c r="B20" i="6"/>
  <c r="C20" i="6"/>
  <c r="D20" i="6"/>
  <c r="E20" i="6"/>
  <c r="F20" i="6"/>
  <c r="G20" i="6"/>
  <c r="D21" i="6"/>
  <c r="G21" i="6"/>
  <c r="D22" i="6"/>
  <c r="G22" i="6"/>
  <c r="D23" i="6"/>
  <c r="G23" i="6"/>
  <c r="D24" i="6"/>
  <c r="G24" i="6"/>
  <c r="D29" i="6"/>
  <c r="G29" i="6"/>
  <c r="B34" i="6"/>
  <c r="C34" i="6"/>
  <c r="D34" i="6"/>
  <c r="E34" i="6"/>
  <c r="F34" i="6"/>
  <c r="G34" i="6"/>
  <c r="D35" i="6"/>
  <c r="G35" i="6"/>
  <c r="D36" i="6"/>
  <c r="G36" i="6"/>
  <c r="D37" i="6"/>
  <c r="G37" i="6"/>
  <c r="B42" i="6"/>
  <c r="C42" i="6"/>
  <c r="E42" i="6"/>
  <c r="F42" i="6"/>
  <c r="D43" i="6"/>
  <c r="D42" i="6" s="1"/>
  <c r="G43" i="6"/>
  <c r="G42" i="6" s="1"/>
  <c r="D44" i="6"/>
  <c r="G44" i="6"/>
  <c r="D45" i="6"/>
  <c r="G45" i="6"/>
  <c r="D46" i="6"/>
  <c r="G46" i="6"/>
  <c r="B51" i="6"/>
  <c r="C51" i="6"/>
  <c r="E51" i="6"/>
  <c r="F51" i="6"/>
  <c r="D52" i="6"/>
  <c r="D51" i="6" s="1"/>
  <c r="G52" i="6"/>
  <c r="G51" i="6" s="1"/>
  <c r="D53" i="6"/>
  <c r="G53" i="6"/>
  <c r="D54" i="6"/>
  <c r="G54" i="6"/>
  <c r="D55" i="6"/>
  <c r="G55" i="6"/>
  <c r="D56" i="6"/>
  <c r="G56" i="6"/>
  <c r="B61" i="6"/>
  <c r="C61" i="6"/>
  <c r="E61" i="6"/>
  <c r="F61" i="6"/>
  <c r="D62" i="6"/>
  <c r="D61" i="6" s="1"/>
  <c r="G62" i="6"/>
  <c r="G61" i="6" s="1"/>
  <c r="D63" i="6"/>
  <c r="G63" i="6"/>
  <c r="D64" i="6"/>
  <c r="G64" i="6"/>
  <c r="D65" i="6"/>
  <c r="G65" i="6"/>
  <c r="D70" i="6"/>
  <c r="G70" i="6"/>
  <c r="B75" i="6"/>
  <c r="C75" i="6"/>
  <c r="E75" i="6"/>
  <c r="F75" i="6"/>
  <c r="D76" i="6"/>
  <c r="D75" i="6" s="1"/>
  <c r="G76" i="6"/>
  <c r="G75" i="6" s="1"/>
  <c r="D77" i="6"/>
  <c r="G77" i="6"/>
  <c r="D78" i="6"/>
  <c r="G78" i="6"/>
  <c r="B83" i="6"/>
  <c r="C83" i="6"/>
  <c r="E83" i="6"/>
  <c r="F83" i="6"/>
  <c r="D84" i="6"/>
  <c r="D83" i="6" s="1"/>
  <c r="G84" i="6"/>
  <c r="G83" i="6" s="1"/>
  <c r="D85" i="6"/>
  <c r="G85" i="6"/>
  <c r="D86" i="6"/>
  <c r="G86" i="6"/>
  <c r="D91" i="6"/>
  <c r="G91" i="6"/>
  <c r="B96" i="6"/>
  <c r="C96" i="6"/>
  <c r="E96" i="6"/>
  <c r="F96" i="6"/>
  <c r="D97" i="6"/>
  <c r="D96" i="6" s="1"/>
  <c r="G97" i="6"/>
  <c r="G96" i="6" s="1"/>
  <c r="D98" i="6"/>
  <c r="G98" i="6"/>
  <c r="D99" i="6"/>
  <c r="G99" i="6"/>
  <c r="D104" i="6"/>
  <c r="G104" i="6"/>
  <c r="D109" i="6"/>
  <c r="G109" i="6"/>
  <c r="B114" i="6"/>
  <c r="C114" i="6"/>
  <c r="E114" i="6"/>
  <c r="F114" i="6"/>
  <c r="D115" i="6"/>
  <c r="D114" i="6" s="1"/>
  <c r="G115" i="6"/>
  <c r="G114" i="6" s="1"/>
  <c r="D116" i="6"/>
  <c r="G116" i="6"/>
  <c r="D117" i="6"/>
  <c r="G117" i="6"/>
  <c r="D118" i="6"/>
  <c r="G118" i="6"/>
  <c r="B123" i="6"/>
  <c r="C123" i="6"/>
  <c r="E123" i="6"/>
  <c r="F123" i="6"/>
  <c r="D124" i="6"/>
  <c r="G124" i="6"/>
  <c r="G123" i="6" s="1"/>
  <c r="D125" i="6"/>
  <c r="G125" i="6"/>
  <c r="D126" i="6"/>
  <c r="G126" i="6"/>
  <c r="D127" i="6"/>
  <c r="G127" i="6"/>
  <c r="D128" i="6"/>
  <c r="G128" i="6"/>
  <c r="D129" i="6"/>
  <c r="G129" i="6"/>
  <c r="D130" i="6"/>
  <c r="D123" i="6" s="1"/>
  <c r="G130" i="6"/>
  <c r="B135" i="6"/>
  <c r="C135" i="6"/>
  <c r="E135" i="6"/>
  <c r="F135" i="6"/>
  <c r="D136" i="6"/>
  <c r="D135" i="6" s="1"/>
  <c r="G136" i="6"/>
  <c r="G135" i="6" s="1"/>
  <c r="D137" i="6"/>
  <c r="G137" i="6"/>
  <c r="D138" i="6"/>
  <c r="G138" i="6"/>
  <c r="D139" i="6"/>
  <c r="G139" i="6"/>
  <c r="B144" i="6"/>
  <c r="C144" i="6"/>
  <c r="E144" i="6"/>
  <c r="F144" i="6"/>
  <c r="D145" i="6"/>
  <c r="D144" i="6" s="1"/>
  <c r="G145" i="6"/>
  <c r="G144" i="6" s="1"/>
  <c r="D146" i="6"/>
  <c r="G146" i="6"/>
  <c r="D147" i="6"/>
  <c r="G147" i="6"/>
  <c r="B152" i="6"/>
  <c r="C152" i="6"/>
  <c r="D152" i="6"/>
  <c r="E152" i="6"/>
  <c r="F152" i="6"/>
  <c r="G152" i="6"/>
  <c r="D153" i="6"/>
  <c r="G153" i="6"/>
  <c r="D154" i="6"/>
  <c r="G154" i="6"/>
  <c r="B159" i="6"/>
  <c r="C159" i="6"/>
  <c r="E159" i="6"/>
  <c r="F159" i="6"/>
  <c r="D160" i="6"/>
  <c r="D159" i="6" s="1"/>
  <c r="G160" i="6"/>
  <c r="G159" i="6" s="1"/>
  <c r="D161" i="6"/>
  <c r="G161" i="6"/>
  <c r="D162" i="6"/>
  <c r="G162" i="6"/>
  <c r="D163" i="6"/>
  <c r="G163" i="6"/>
  <c r="B168" i="6"/>
  <c r="C168" i="6"/>
  <c r="E168" i="6"/>
  <c r="F168" i="6"/>
  <c r="D169" i="6"/>
  <c r="D168" i="6" s="1"/>
  <c r="G169" i="6"/>
  <c r="G168" i="6" s="1"/>
  <c r="D170" i="6"/>
  <c r="G170" i="6"/>
  <c r="D171" i="6"/>
  <c r="G171" i="6"/>
  <c r="D172" i="6"/>
  <c r="G172" i="6"/>
  <c r="D173" i="6"/>
  <c r="G173" i="6"/>
  <c r="D174" i="6"/>
  <c r="G174" i="6"/>
  <c r="B179" i="6"/>
  <c r="C179" i="6"/>
  <c r="E179" i="6"/>
  <c r="F179" i="6"/>
  <c r="D180" i="6"/>
  <c r="D179" i="6" s="1"/>
  <c r="G180" i="6"/>
  <c r="G179" i="6" s="1"/>
  <c r="D181" i="6"/>
  <c r="G181" i="6"/>
  <c r="D182" i="6"/>
  <c r="G182" i="6"/>
  <c r="D183" i="6"/>
  <c r="G183" i="6"/>
  <c r="D188" i="6"/>
  <c r="G188" i="6"/>
  <c r="E35" i="4"/>
  <c r="C35" i="4"/>
  <c r="B35" i="4"/>
  <c r="E34" i="4"/>
  <c r="C34" i="4"/>
  <c r="B34" i="4"/>
  <c r="E33" i="4"/>
  <c r="C33" i="4"/>
  <c r="B33" i="4"/>
  <c r="E32" i="4"/>
  <c r="C32" i="4"/>
  <c r="B32" i="4"/>
  <c r="C3" i="5" l="1"/>
  <c r="C2" i="5"/>
  <c r="C4" i="5"/>
  <c r="AR5" i="5"/>
  <c r="AM5" i="5" s="1"/>
  <c r="AR2" i="5"/>
  <c r="AQ2" i="5" s="1"/>
  <c r="AR3" i="5"/>
  <c r="AQ3" i="5" s="1"/>
  <c r="AM2" i="5"/>
  <c r="AM3" i="5"/>
  <c r="AN5" i="5"/>
  <c r="AN2" i="5"/>
  <c r="AN3" i="5"/>
  <c r="AN4" i="5"/>
  <c r="AR4" i="5"/>
  <c r="AQ4" i="5" s="1"/>
  <c r="AH2" i="5"/>
  <c r="AG2" i="5" s="1"/>
  <c r="AH3" i="5"/>
  <c r="AG3" i="5" s="1"/>
  <c r="AD2" i="5"/>
  <c r="AD3" i="5"/>
  <c r="T6" i="5"/>
  <c r="T5" i="5"/>
  <c r="T2" i="5"/>
  <c r="T4" i="5"/>
  <c r="U3" i="5"/>
  <c r="U7" i="5"/>
  <c r="U8" i="5"/>
  <c r="U6" i="5"/>
  <c r="U5" i="5"/>
  <c r="U2" i="5"/>
  <c r="U4" i="5"/>
  <c r="Y3" i="5"/>
  <c r="X3" i="5" s="1"/>
  <c r="Y7" i="5"/>
  <c r="X7" i="5" s="1"/>
  <c r="Y8" i="5"/>
  <c r="X8" i="5" s="1"/>
  <c r="Y6" i="5"/>
  <c r="X6" i="5" s="1"/>
  <c r="Y5" i="5"/>
  <c r="X5" i="5" s="1"/>
  <c r="Y2" i="5"/>
  <c r="X2" i="5" s="1"/>
  <c r="Y4" i="5"/>
  <c r="X4" i="5" s="1"/>
  <c r="P4" i="5"/>
  <c r="O4" i="5" s="1"/>
  <c r="P2" i="5"/>
  <c r="O2" i="5" s="1"/>
  <c r="P5" i="5"/>
  <c r="O5" i="5" s="1"/>
  <c r="P3" i="5"/>
  <c r="O3" i="5" s="1"/>
  <c r="L4" i="5"/>
  <c r="L2" i="5"/>
  <c r="L5" i="5"/>
  <c r="L3" i="5"/>
  <c r="Z14" i="4"/>
  <c r="AA14" i="4"/>
  <c r="AB14" i="4"/>
  <c r="AC14" i="4"/>
  <c r="AD14" i="4"/>
  <c r="Z13" i="4"/>
  <c r="AA13" i="4"/>
  <c r="AB13" i="4"/>
  <c r="AC13" i="4"/>
  <c r="AD13" i="4"/>
  <c r="Z12" i="4"/>
  <c r="AA12" i="4"/>
  <c r="AB12" i="4"/>
  <c r="AC12" i="4"/>
  <c r="AD12" i="4"/>
  <c r="Y14" i="4"/>
  <c r="Y13" i="4"/>
  <c r="Y12" i="4"/>
  <c r="AD5" i="4"/>
  <c r="AD6" i="4"/>
  <c r="AD4" i="4"/>
  <c r="AC5" i="4"/>
  <c r="AC6" i="4"/>
  <c r="AC4" i="4"/>
  <c r="AB3" i="4"/>
  <c r="AA3" i="4"/>
  <c r="Z3" i="4"/>
  <c r="Y3" i="4"/>
  <c r="U7" i="4"/>
  <c r="U17" i="4" s="1"/>
  <c r="U6" i="4"/>
  <c r="U5" i="4"/>
  <c r="U15" i="4" s="1"/>
  <c r="U4" i="4"/>
  <c r="U14" i="4" s="1"/>
  <c r="T7" i="4"/>
  <c r="T3" i="4" s="1"/>
  <c r="T16" i="4" s="1"/>
  <c r="T6" i="4"/>
  <c r="T5" i="4"/>
  <c r="T4" i="4"/>
  <c r="U3" i="4"/>
  <c r="S17" i="4"/>
  <c r="S16" i="4"/>
  <c r="S15" i="4"/>
  <c r="S14" i="4"/>
  <c r="R17" i="4"/>
  <c r="R16" i="4"/>
  <c r="R15" i="4"/>
  <c r="R14" i="4"/>
  <c r="Q17" i="4"/>
  <c r="Q16" i="4"/>
  <c r="Q15" i="4"/>
  <c r="Q14" i="4"/>
  <c r="P16" i="4"/>
  <c r="P17" i="4"/>
  <c r="P15" i="4"/>
  <c r="P14" i="4"/>
  <c r="S3" i="4"/>
  <c r="R3" i="4"/>
  <c r="Q3" i="4"/>
  <c r="P3" i="4"/>
  <c r="E23" i="4"/>
  <c r="D23" i="4"/>
  <c r="G23" i="4" s="1"/>
  <c r="F23" i="4" s="1"/>
  <c r="E17" i="4"/>
  <c r="D17" i="4"/>
  <c r="E11" i="4"/>
  <c r="D11" i="4"/>
  <c r="G11" i="4" s="1"/>
  <c r="E5" i="4"/>
  <c r="D5" i="4"/>
  <c r="G3" i="4"/>
  <c r="F3" i="4" s="1"/>
  <c r="G4" i="4"/>
  <c r="F4" i="4" s="1"/>
  <c r="G22" i="4"/>
  <c r="B22" i="4" s="1"/>
  <c r="C22" i="4"/>
  <c r="G21" i="4"/>
  <c r="B21" i="4" s="1"/>
  <c r="C21" i="4"/>
  <c r="C17" i="4"/>
  <c r="G16" i="4"/>
  <c r="F16" i="4" s="1"/>
  <c r="C16" i="4"/>
  <c r="G15" i="4"/>
  <c r="B15" i="4" s="1"/>
  <c r="C15" i="4"/>
  <c r="C11" i="4"/>
  <c r="G10" i="4"/>
  <c r="F10" i="4" s="1"/>
  <c r="C10" i="4"/>
  <c r="G9" i="4"/>
  <c r="B9" i="4" s="1"/>
  <c r="F9" i="4"/>
  <c r="C9" i="4"/>
  <c r="C4" i="4"/>
  <c r="B3" i="4"/>
  <c r="C3" i="4"/>
  <c r="AQ5" i="5" l="1"/>
  <c r="G2" i="5"/>
  <c r="G4" i="5"/>
  <c r="B4" i="5" s="1"/>
  <c r="G5" i="5"/>
  <c r="F5" i="5" s="1"/>
  <c r="G3" i="5"/>
  <c r="B3" i="5" s="1"/>
  <c r="B2" i="5"/>
  <c r="F2" i="5"/>
  <c r="C5" i="5"/>
  <c r="AM4" i="5"/>
  <c r="AC3" i="5"/>
  <c r="AC2" i="5"/>
  <c r="T8" i="5"/>
  <c r="T7" i="5"/>
  <c r="T3" i="5"/>
  <c r="K2" i="5"/>
  <c r="K3" i="5"/>
  <c r="K4" i="5"/>
  <c r="K5" i="5"/>
  <c r="AC3" i="4"/>
  <c r="AD3" i="4"/>
  <c r="U16" i="4"/>
  <c r="T15" i="4"/>
  <c r="T14" i="4"/>
  <c r="T17" i="4"/>
  <c r="B16" i="4"/>
  <c r="G17" i="4"/>
  <c r="B17" i="4" s="1"/>
  <c r="C23" i="4"/>
  <c r="F17" i="4"/>
  <c r="F11" i="4"/>
  <c r="B11" i="4"/>
  <c r="G5" i="4"/>
  <c r="F5" i="4" s="1"/>
  <c r="C5" i="4"/>
  <c r="B4" i="4"/>
  <c r="F22" i="4"/>
  <c r="F21" i="4"/>
  <c r="F15" i="4"/>
  <c r="B5" i="4"/>
  <c r="B10" i="4"/>
  <c r="B23" i="4"/>
  <c r="M23" i="3"/>
  <c r="M26" i="3"/>
  <c r="M6" i="3"/>
  <c r="M9" i="3"/>
  <c r="M14" i="3"/>
  <c r="M8" i="3"/>
  <c r="M7" i="3"/>
  <c r="M22" i="3"/>
  <c r="M12" i="3"/>
  <c r="M13" i="3"/>
  <c r="M20" i="3"/>
  <c r="M25" i="3"/>
  <c r="M16" i="3"/>
  <c r="M21" i="3"/>
  <c r="M24" i="3"/>
  <c r="M10" i="3"/>
  <c r="M18" i="3"/>
  <c r="M3" i="3"/>
  <c r="M5" i="3"/>
  <c r="M17" i="3"/>
  <c r="M15" i="3"/>
  <c r="M11" i="3"/>
  <c r="M2" i="3"/>
  <c r="M4" i="3"/>
  <c r="M19" i="3"/>
  <c r="B22" i="3"/>
  <c r="C16" i="3"/>
  <c r="C21" i="3"/>
  <c r="C13" i="3"/>
  <c r="C11" i="3"/>
  <c r="C2" i="3"/>
  <c r="C14" i="3"/>
  <c r="C10" i="3"/>
  <c r="C6" i="3"/>
  <c r="C19" i="3"/>
  <c r="C7" i="3"/>
  <c r="C22" i="3"/>
  <c r="C25" i="3"/>
  <c r="C20" i="3"/>
  <c r="C12" i="3"/>
  <c r="C17" i="3"/>
  <c r="C9" i="3"/>
  <c r="C23" i="3"/>
  <c r="C5" i="3"/>
  <c r="C15" i="3"/>
  <c r="C26" i="3"/>
  <c r="C8" i="3"/>
  <c r="C18" i="3"/>
  <c r="C24" i="3"/>
  <c r="C4" i="3"/>
  <c r="C3" i="3"/>
  <c r="E28" i="3"/>
  <c r="D28" i="3"/>
  <c r="C28" i="3" s="1"/>
  <c r="G16" i="3"/>
  <c r="B16" i="3" s="1"/>
  <c r="G21" i="3"/>
  <c r="B21" i="3" s="1"/>
  <c r="G13" i="3"/>
  <c r="B13" i="3" s="1"/>
  <c r="G11" i="3"/>
  <c r="B11" i="3" s="1"/>
  <c r="G2" i="3"/>
  <c r="F2" i="3" s="1"/>
  <c r="G14" i="3"/>
  <c r="B14" i="3" s="1"/>
  <c r="G10" i="3"/>
  <c r="B10" i="3" s="1"/>
  <c r="G6" i="3"/>
  <c r="B6" i="3" s="1"/>
  <c r="G19" i="3"/>
  <c r="B19" i="3" s="1"/>
  <c r="G7" i="3"/>
  <c r="B7" i="3" s="1"/>
  <c r="G22" i="3"/>
  <c r="F22" i="3" s="1"/>
  <c r="G25" i="3"/>
  <c r="B25" i="3" s="1"/>
  <c r="G20" i="3"/>
  <c r="F20" i="3" s="1"/>
  <c r="G12" i="3"/>
  <c r="F12" i="3" s="1"/>
  <c r="G17" i="3"/>
  <c r="F17" i="3" s="1"/>
  <c r="G9" i="3"/>
  <c r="B9" i="3" s="1"/>
  <c r="G23" i="3"/>
  <c r="B23" i="3" s="1"/>
  <c r="G5" i="3"/>
  <c r="B5" i="3" s="1"/>
  <c r="G15" i="3"/>
  <c r="B15" i="3" s="1"/>
  <c r="G26" i="3"/>
  <c r="F26" i="3" s="1"/>
  <c r="G8" i="3"/>
  <c r="F8" i="3" s="1"/>
  <c r="G18" i="3"/>
  <c r="B18" i="3" s="1"/>
  <c r="G24" i="3"/>
  <c r="B24" i="3" s="1"/>
  <c r="G4" i="3"/>
  <c r="B4" i="3" s="1"/>
  <c r="G3" i="3"/>
  <c r="B3" i="3" s="1"/>
  <c r="E28" i="2"/>
  <c r="D28" i="2"/>
  <c r="B19" i="2"/>
  <c r="C15" i="2"/>
  <c r="C22" i="2"/>
  <c r="C14" i="2"/>
  <c r="C6" i="2"/>
  <c r="C3" i="2"/>
  <c r="C11" i="2"/>
  <c r="C10" i="2"/>
  <c r="C19" i="2"/>
  <c r="C16" i="2"/>
  <c r="C8" i="2"/>
  <c r="C23" i="2"/>
  <c r="C25" i="2"/>
  <c r="C17" i="2"/>
  <c r="C12" i="2"/>
  <c r="C18" i="2"/>
  <c r="C13" i="2"/>
  <c r="C24" i="2"/>
  <c r="C9" i="2"/>
  <c r="C2" i="2"/>
  <c r="C26" i="2"/>
  <c r="C7" i="2"/>
  <c r="C20" i="2"/>
  <c r="C21" i="2"/>
  <c r="C5" i="2"/>
  <c r="C4" i="2"/>
  <c r="F13" i="2"/>
  <c r="G15" i="2"/>
  <c r="F15" i="2" s="1"/>
  <c r="G22" i="2"/>
  <c r="F22" i="2" s="1"/>
  <c r="G14" i="2"/>
  <c r="B14" i="2" s="1"/>
  <c r="G6" i="2"/>
  <c r="B6" i="2" s="1"/>
  <c r="G3" i="2"/>
  <c r="F3" i="2" s="1"/>
  <c r="G11" i="2"/>
  <c r="F11" i="2" s="1"/>
  <c r="G10" i="2"/>
  <c r="B10" i="2" s="1"/>
  <c r="G19" i="2"/>
  <c r="F19" i="2" s="1"/>
  <c r="G16" i="2"/>
  <c r="F16" i="2" s="1"/>
  <c r="G8" i="2"/>
  <c r="F8" i="2" s="1"/>
  <c r="G23" i="2"/>
  <c r="B23" i="2" s="1"/>
  <c r="G25" i="2"/>
  <c r="B25" i="2" s="1"/>
  <c r="G17" i="2"/>
  <c r="B17" i="2" s="1"/>
  <c r="G12" i="2"/>
  <c r="B12" i="2" s="1"/>
  <c r="G18" i="2"/>
  <c r="B18" i="2" s="1"/>
  <c r="G13" i="2"/>
  <c r="B13" i="2" s="1"/>
  <c r="G24" i="2"/>
  <c r="F24" i="2" s="1"/>
  <c r="G9" i="2"/>
  <c r="F9" i="2" s="1"/>
  <c r="G2" i="2"/>
  <c r="B2" i="2" s="1"/>
  <c r="G26" i="2"/>
  <c r="B26" i="2" s="1"/>
  <c r="G7" i="2"/>
  <c r="B7" i="2" s="1"/>
  <c r="G20" i="2"/>
  <c r="B20" i="2" s="1"/>
  <c r="G21" i="2"/>
  <c r="B21" i="2" s="1"/>
  <c r="G5" i="2"/>
  <c r="B5" i="2" s="1"/>
  <c r="G4" i="2"/>
  <c r="B4" i="2" s="1"/>
  <c r="B5" i="5" l="1"/>
  <c r="F3" i="5"/>
  <c r="F4" i="5"/>
  <c r="F3" i="3"/>
  <c r="F23" i="3"/>
  <c r="F25" i="3"/>
  <c r="F16" i="3"/>
  <c r="F4" i="3"/>
  <c r="F24" i="3"/>
  <c r="F5" i="3"/>
  <c r="F7" i="3"/>
  <c r="B8" i="3"/>
  <c r="F19" i="3"/>
  <c r="B26" i="3"/>
  <c r="F6" i="3"/>
  <c r="B17" i="3"/>
  <c r="F10" i="3"/>
  <c r="B12" i="3"/>
  <c r="F21" i="3"/>
  <c r="B2" i="3"/>
  <c r="F18" i="3"/>
  <c r="F14" i="3"/>
  <c r="F11" i="3"/>
  <c r="F15" i="3"/>
  <c r="F13" i="3"/>
  <c r="F9" i="3"/>
  <c r="B20" i="3"/>
  <c r="G28" i="3"/>
  <c r="F4" i="2"/>
  <c r="F5" i="2"/>
  <c r="F21" i="2"/>
  <c r="B9" i="2"/>
  <c r="B24" i="2"/>
  <c r="B8" i="2"/>
  <c r="F10" i="2"/>
  <c r="B16" i="2"/>
  <c r="B11" i="2"/>
  <c r="B22" i="2"/>
  <c r="B15" i="2"/>
  <c r="G28" i="2"/>
  <c r="B28" i="2" s="1"/>
  <c r="F18" i="2"/>
  <c r="F17" i="2"/>
  <c r="F25" i="2"/>
  <c r="F23" i="2"/>
  <c r="F7" i="2"/>
  <c r="F6" i="2"/>
  <c r="B3" i="2"/>
  <c r="F20" i="2"/>
  <c r="F26" i="2"/>
  <c r="F2" i="2"/>
  <c r="F14" i="2"/>
  <c r="F12" i="2"/>
  <c r="C16" i="1"/>
  <c r="C17" i="1"/>
  <c r="C11" i="1"/>
  <c r="C14" i="1"/>
  <c r="C2" i="1"/>
  <c r="C12" i="1"/>
  <c r="C22" i="1"/>
  <c r="C5" i="1"/>
  <c r="C23" i="1"/>
  <c r="C8" i="1"/>
  <c r="C13" i="1"/>
  <c r="C24" i="1"/>
  <c r="C20" i="1"/>
  <c r="C10" i="1"/>
  <c r="C15" i="1"/>
  <c r="C7" i="1"/>
  <c r="C19" i="1"/>
  <c r="C3" i="1"/>
  <c r="C25" i="1"/>
  <c r="C26" i="1"/>
  <c r="C9" i="1"/>
  <c r="C18" i="1"/>
  <c r="C21" i="1"/>
  <c r="C4" i="1"/>
  <c r="C6" i="1"/>
  <c r="F23" i="1"/>
  <c r="F20" i="1"/>
  <c r="F6" i="1"/>
  <c r="E28" i="1"/>
  <c r="D28" i="1"/>
  <c r="C28" i="1" s="1"/>
  <c r="G16" i="1"/>
  <c r="B16" i="1" s="1"/>
  <c r="G17" i="1"/>
  <c r="B17" i="1" s="1"/>
  <c r="G11" i="1"/>
  <c r="B11" i="1" s="1"/>
  <c r="G14" i="1"/>
  <c r="B14" i="1" s="1"/>
  <c r="G2" i="1"/>
  <c r="B2" i="1" s="1"/>
  <c r="G12" i="1"/>
  <c r="B12" i="1" s="1"/>
  <c r="G22" i="1"/>
  <c r="F22" i="1" s="1"/>
  <c r="G5" i="1"/>
  <c r="F5" i="1" s="1"/>
  <c r="G23" i="1"/>
  <c r="B23" i="1" s="1"/>
  <c r="G8" i="1"/>
  <c r="B8" i="1" s="1"/>
  <c r="G13" i="1"/>
  <c r="B13" i="1" s="1"/>
  <c r="G24" i="1"/>
  <c r="B24" i="1" s="1"/>
  <c r="G20" i="1"/>
  <c r="B20" i="1" s="1"/>
  <c r="G10" i="1"/>
  <c r="F10" i="1" s="1"/>
  <c r="G15" i="1"/>
  <c r="B15" i="1" s="1"/>
  <c r="G7" i="1"/>
  <c r="F7" i="1" s="1"/>
  <c r="G19" i="1"/>
  <c r="B19" i="1" s="1"/>
  <c r="G3" i="1"/>
  <c r="B3" i="1" s="1"/>
  <c r="G25" i="1"/>
  <c r="B25" i="1" s="1"/>
  <c r="G26" i="1"/>
  <c r="F26" i="1" s="1"/>
  <c r="G9" i="1"/>
  <c r="B9" i="1" s="1"/>
  <c r="G18" i="1"/>
  <c r="B18" i="1" s="1"/>
  <c r="G21" i="1"/>
  <c r="F21" i="1" s="1"/>
  <c r="G4" i="1"/>
  <c r="F4" i="1" s="1"/>
  <c r="G6" i="1"/>
  <c r="B6" i="1" s="1"/>
  <c r="B28" i="3" l="1"/>
  <c r="F28" i="3"/>
  <c r="F28" i="2"/>
  <c r="B21" i="1"/>
  <c r="B7" i="1"/>
  <c r="F24" i="1"/>
  <c r="B10" i="1"/>
  <c r="F9" i="1"/>
  <c r="F15" i="1"/>
  <c r="F18" i="1"/>
  <c r="B4" i="1"/>
  <c r="F12" i="1"/>
  <c r="F2" i="1"/>
  <c r="B5" i="1"/>
  <c r="B22" i="1"/>
  <c r="F13" i="1"/>
  <c r="F8" i="1"/>
  <c r="F25" i="1"/>
  <c r="F11" i="1"/>
  <c r="F14" i="1"/>
  <c r="F3" i="1"/>
  <c r="F17" i="1"/>
  <c r="B26" i="1"/>
  <c r="F19" i="1"/>
  <c r="F16" i="1"/>
  <c r="G28" i="1"/>
  <c r="F28" i="1" s="1"/>
  <c r="B28" i="1" l="1"/>
</calcChain>
</file>

<file path=xl/sharedStrings.xml><?xml version="1.0" encoding="utf-8"?>
<sst xmlns="http://schemas.openxmlformats.org/spreadsheetml/2006/main" count="621" uniqueCount="157">
  <si>
    <t>Sonstige Angestellte (Fokus Kund:innenkontakt)</t>
  </si>
  <si>
    <t>Sonstige Angestellte (wenig Kund:innenkontakt)</t>
  </si>
  <si>
    <t>Arbeit mit Tieren</t>
  </si>
  <si>
    <t>Geistes- und Gesellschaftswissenschaften</t>
  </si>
  <si>
    <t>Handwerk</t>
  </si>
  <si>
    <t>Haushaltstätigkeiten</t>
  </si>
  <si>
    <t>Journalismus</t>
  </si>
  <si>
    <t>Kreatives</t>
  </si>
  <si>
    <t>Lehramt</t>
  </si>
  <si>
    <t>Medizin</t>
  </si>
  <si>
    <t>MINT</t>
  </si>
  <si>
    <t>Outdoor-Betätigungen</t>
  </si>
  <si>
    <t>Politik</t>
  </si>
  <si>
    <t>Polizei</t>
  </si>
  <si>
    <t>Professor:in</t>
  </si>
  <si>
    <t>Profisport</t>
  </si>
  <si>
    <t>Showbusiness</t>
  </si>
  <si>
    <t>Sicherheit</t>
  </si>
  <si>
    <t>Soziales</t>
  </si>
  <si>
    <t>Spiritualität</t>
  </si>
  <si>
    <t>Transportwesen</t>
  </si>
  <si>
    <t>Unternehmer:innen in kleinerem Umfang</t>
  </si>
  <si>
    <t>Wirtschaft und Recht</t>
  </si>
  <si>
    <t>Kriminelle ohne Berufsbezeichnung</t>
  </si>
  <si>
    <t>Ohne Berufsnennung</t>
  </si>
  <si>
    <t>männlich* natürlich</t>
  </si>
  <si>
    <t>männlich*</t>
  </si>
  <si>
    <t>weiblich*</t>
  </si>
  <si>
    <t>Männer*anteil</t>
  </si>
  <si>
    <t>Frauen*anteil</t>
  </si>
  <si>
    <t>Summe</t>
  </si>
  <si>
    <t>Unternehmer:innen in kleinerem Umfang und ähnliche kaufmännische Tätigkeiten</t>
  </si>
  <si>
    <t>insgesamt</t>
  </si>
  <si>
    <t>0% (=)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</si>
  <si>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Transportwesen</t>
    </r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</si>
  <si>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Politik</t>
    </r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</si>
  <si>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Sicherheit</t>
    </r>
  </si>
  <si>
    <t>9% (-)</t>
  </si>
  <si>
    <t>11% (-)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</si>
  <si>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Outdoor-Betätigungen</t>
    </r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</si>
  <si>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Arbeit mit Tieren</t>
    </r>
  </si>
  <si>
    <t>18% (+)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</si>
  <si>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Kriminelle ohne Berufsbezeichnung</t>
    </r>
  </si>
  <si>
    <t>20% (+)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</si>
  <si>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Wirtschaft und Recht</t>
    </r>
  </si>
  <si>
    <t>20% (-)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</si>
  <si>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Lehramt</t>
    </r>
  </si>
  <si>
    <t>25% (+)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</si>
  <si>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Profisport</t>
    </r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</si>
  <si>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Polizei</t>
    </r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</si>
  <si>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Medizin</t>
    </r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</si>
  <si>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Sonstige Angestellte (wenig Kund:innenkontakt)</t>
    </r>
  </si>
  <si>
    <t>27% (+)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</si>
  <si>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Geistes- und Gesellschaftswissenschaften</t>
    </r>
  </si>
  <si>
    <t>30% (+)</t>
  </si>
  <si>
    <t>33% (-)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</si>
  <si>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Showbusiness</t>
    </r>
  </si>
  <si>
    <t>33% (+)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</si>
  <si>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Professor:in</t>
    </r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</si>
  <si>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Journalismus</t>
    </r>
  </si>
  <si>
    <t>40% (+)</t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</si>
  <si>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Kreatives</t>
    </r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</si>
  <si>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Soziales</t>
    </r>
  </si>
  <si>
    <t>46% (-)</t>
  </si>
  <si>
    <t>46% (+)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</si>
  <si>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MINT</t>
    </r>
  </si>
  <si>
    <t>47% (+)</t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</si>
  <si>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Unternehmer:innen in kleinerem Umfang und ähnliche kaufmännische Tätigkeiten</t>
    </r>
  </si>
  <si>
    <t>50% (+)</t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</si>
  <si>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Handwerk</t>
    </r>
  </si>
  <si>
    <t>71% (+)</t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</si>
  <si>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Sonstige Angestellte (Fokus Kund:innenkontakt)</t>
    </r>
  </si>
  <si>
    <t>80% (-)</t>
  </si>
  <si>
    <r>
      <rPr>
        <b/>
        <sz val="11"/>
        <color theme="1"/>
        <rFont val="Calibri"/>
        <family val="2"/>
      </rPr>
      <t>↑</t>
    </r>
    <r>
      <rPr>
        <b/>
        <sz val="11"/>
        <color theme="1"/>
        <rFont val="Calibri"/>
        <family val="2"/>
        <scheme val="minor"/>
      </rPr>
      <t>Haushaltstätigkeiten</t>
    </r>
  </si>
  <si>
    <r>
      <rPr>
        <b/>
        <sz val="11"/>
        <color theme="1"/>
        <rFont val="Calibri"/>
        <family val="2"/>
      </rPr>
      <t>↓</t>
    </r>
    <r>
      <rPr>
        <b/>
        <sz val="11"/>
        <color theme="1"/>
        <rFont val="Calibri"/>
        <family val="2"/>
        <scheme val="minor"/>
      </rPr>
      <t>Spiritualität</t>
    </r>
  </si>
  <si>
    <t>100% (+)</t>
  </si>
  <si>
    <t>Doktortitel</t>
  </si>
  <si>
    <t>Führungsposition</t>
  </si>
  <si>
    <t>kriminell insgesamt</t>
  </si>
  <si>
    <t>kriminell (ohne Berufsbezeichnung)</t>
  </si>
  <si>
    <t>bis 2016</t>
  </si>
  <si>
    <t>ab 2017</t>
  </si>
  <si>
    <t>Kriminalität</t>
  </si>
  <si>
    <t>kriminell</t>
  </si>
  <si>
    <t>unsauber/kleinkriminell</t>
  </si>
  <si>
    <t>moralische Grauzone</t>
  </si>
  <si>
    <t>geläutert/reuig/unter Druck/äußere Umstände</t>
  </si>
  <si>
    <t>bis 2017</t>
  </si>
  <si>
    <t>mit familiärer Zuordnung</t>
  </si>
  <si>
    <t>ohne familiäre Zuordnung</t>
  </si>
  <si>
    <t>"Landstreicher:in" o. Ä.</t>
  </si>
  <si>
    <t>Obdachlos</t>
  </si>
  <si>
    <t>Einzelhandel</t>
  </si>
  <si>
    <t>Gastronomie, Hotellerie, Tourismus</t>
  </si>
  <si>
    <t>Sekretariat</t>
  </si>
  <si>
    <t>Sonstige</t>
  </si>
  <si>
    <t>Tierärzt:in</t>
  </si>
  <si>
    <t>Tierpflege/-betreuung</t>
  </si>
  <si>
    <t>Tiertraining und -sport</t>
  </si>
  <si>
    <t>Musik</t>
  </si>
  <si>
    <t>Management/Agent:in</t>
  </si>
  <si>
    <t>Film/TV/Theater</t>
  </si>
  <si>
    <t>Angrenzende Berufe</t>
  </si>
  <si>
    <t>Zirkus, Jahrmarkt etc.</t>
  </si>
  <si>
    <t>Model &amp; Tanz</t>
  </si>
  <si>
    <t>Pflege</t>
  </si>
  <si>
    <t>Pädagogik</t>
  </si>
  <si>
    <t>Unternehmer:innen in größerem Umfang</t>
  </si>
  <si>
    <t>Weitere wirtschaftsbezogene Berufe</t>
  </si>
  <si>
    <t>Juristische Berufe</t>
  </si>
  <si>
    <t>Frauenanteile</t>
  </si>
  <si>
    <t>kriminell (insg.)</t>
  </si>
  <si>
    <t>ab Folge 47</t>
  </si>
  <si>
    <t>bis Folge 46</t>
  </si>
  <si>
    <t>Kaufmännische Berufe mit mittlerer Verantwortung</t>
  </si>
  <si>
    <t>Sonstiges</t>
  </si>
  <si>
    <t>Produktion</t>
  </si>
  <si>
    <t>Dienstleistungen</t>
  </si>
  <si>
    <t>Gastronomie, Hotellerie und Tourismus</t>
  </si>
  <si>
    <t>Kapitän:in</t>
  </si>
  <si>
    <t>Pilot:in</t>
  </si>
  <si>
    <t>Gütertransport</t>
  </si>
  <si>
    <t>Personentransport</t>
  </si>
  <si>
    <t>Okkultismus</t>
  </si>
  <si>
    <t>Religion</t>
  </si>
  <si>
    <t>eine Feuerwehrfrau</t>
  </si>
  <si>
    <t>eine Bademeisterin</t>
  </si>
  <si>
    <t>Ermittlung</t>
  </si>
  <si>
    <t>Militär</t>
  </si>
  <si>
    <t>Sicherheitsdienste und Bewachung</t>
  </si>
  <si>
    <t>Tauchen</t>
  </si>
  <si>
    <t>Trainer:in</t>
  </si>
  <si>
    <t>Aktive:r Sportler:in</t>
  </si>
  <si>
    <t>Eine unsaubere Polizeianwärterin, zwei mal nur erwähnt</t>
  </si>
  <si>
    <t>Politiknahe Tätigkeiten</t>
  </si>
  <si>
    <t>Politisches Amt (gewählt)</t>
  </si>
  <si>
    <t>Entwicklung/Ingenieurwesen/IT</t>
  </si>
  <si>
    <t>Wissenschaft (ohne nähere Angaben)</t>
  </si>
  <si>
    <t>Therapeut:innen</t>
  </si>
  <si>
    <t>Ärzt:innen</t>
  </si>
  <si>
    <t>Design</t>
  </si>
  <si>
    <t>Kunst (Malerei, Zeichnung, Bildhauerei)</t>
  </si>
  <si>
    <t>Literatur</t>
  </si>
  <si>
    <t>PR &amp; Redaktion</t>
  </si>
  <si>
    <t>Fotografie</t>
  </si>
  <si>
    <t>Im Radio</t>
  </si>
  <si>
    <t>Im Fernsehen</t>
  </si>
  <si>
    <t>Schreibend/investigativ</t>
  </si>
  <si>
    <t>Bedienen</t>
  </si>
  <si>
    <t>Reinigen</t>
  </si>
  <si>
    <t>Kochen</t>
  </si>
  <si>
    <t>Handwerk (primär grobmotorisch)</t>
  </si>
  <si>
    <t>Handwerk (primär feinmotorisch)</t>
  </si>
  <si>
    <t>Handwerk (gemischtmotorisch)</t>
  </si>
  <si>
    <t xml:space="preserve">Sonstige </t>
  </si>
  <si>
    <t>Handel</t>
  </si>
  <si>
    <t>Verwaltung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</si>
</sst>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3" borderId="0" xfId="0" applyFont="1" applyFill="1"/>
    <xf numFmtId="9" fontId="0" fillId="0" borderId="0" xfId="1" applyFont="1"/>
    <xf numFmtId="0" fontId="0" fillId="2" borderId="0" xfId="0" applyFill="1"/>
    <xf numFmtId="0" fontId="0" fillId="3" borderId="0" xfId="0" applyFill="1"/>
    <xf numFmtId="9" fontId="1" fillId="0" borderId="0" xfId="1" applyFont="1"/>
    <xf numFmtId="9" fontId="3" fillId="2" borderId="0" xfId="1" applyFont="1" applyFill="1"/>
    <xf numFmtId="9" fontId="3" fillId="3" borderId="0" xfId="1" applyFont="1" applyFill="1"/>
    <xf numFmtId="9" fontId="0" fillId="2" borderId="0" xfId="1" applyFont="1" applyFill="1"/>
    <xf numFmtId="9" fontId="0" fillId="3" borderId="0" xfId="1" applyFont="1" applyFill="1"/>
    <xf numFmtId="0" fontId="0" fillId="4" borderId="0" xfId="0" applyFill="1"/>
    <xf numFmtId="9" fontId="0" fillId="0" borderId="0" xfId="0" applyNumberFormat="1"/>
    <xf numFmtId="0" fontId="3" fillId="0" borderId="0" xfId="0" applyFon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99"/>
      <color rgb="FFA6A6A6"/>
      <color rgb="FF70AD47"/>
      <color rgb="FFD0CECE"/>
      <color rgb="FF767171"/>
      <color rgb="FF404040"/>
      <color rgb="FF595959"/>
      <color rgb="FF15C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Geschlechter</a:t>
            </a:r>
            <a:r>
              <a:rPr lang="de-DE" baseline="0"/>
              <a:t> nach Berufsfeldern bei den !!! bis 2016</a:t>
            </a:r>
            <a:endParaRPr lang="de-DE"/>
          </a:p>
        </c:rich>
      </c:tx>
      <c:layout>
        <c:manualLayout>
          <c:xMode val="edge"/>
          <c:yMode val="edge"/>
          <c:x val="0.16793248945147679"/>
          <c:y val="1.81510143850044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'Berufe bis 2016'!$C$1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F353FDD-BEFF-48DF-B69C-0782DED0CC5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1B44BD3-D6A9-4118-AAAD-E7A9F29FE09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1E3DCC1-6896-4DF1-B608-DF5EB717953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7B488CD-C688-4295-B62C-FC1C3FE87DF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82F-4EB6-B416-4F934829BDC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55C5511-17AC-44C0-9E5B-E151B807EF2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82F-4EB6-B416-4F934829BDC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CC0C4F6-EA04-400A-A8E2-FE28A0E9B7F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82F-4EB6-B416-4F934829BDC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C23FB4D-52B0-4B0D-84D3-829C97BBF76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82F-4EB6-B416-4F934829BDC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E081E73-8FEB-4585-A1D8-9D07690261A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82F-4EB6-B416-4F934829BDC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79EC7C7-BBF7-40D6-BB7A-BBDA96BCD6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82F-4EB6-B416-4F934829BDC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569604D-AB6E-42E6-A182-E4888A321E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82F-4EB6-B416-4F934829BDC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AE060DA-3C1C-4F70-B23A-D748448E1FD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82F-4EB6-B416-4F934829BDC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E31E35B-8F4B-47B3-9015-B7533A06823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82F-4EB6-B416-4F934829BDC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9A59FDA-0110-459B-A10F-ED3840BAE63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82F-4EB6-B416-4F934829BDC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F944323-A080-41C7-BC9E-4425399CDA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82F-4EB6-B416-4F934829BDC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A26ED89-AF74-4E19-8A2D-814B6BB420F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82F-4EB6-B416-4F934829BDC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BDDE82C-3199-4610-B8BB-ED7251A549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82F-4EB6-B416-4F934829BDC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D47E9F8-22D3-4A0B-89D9-0EBF1380939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82F-4EB6-B416-4F934829BDC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E47DF67-BB60-4FD9-9834-A2073E0BCD1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82F-4EB6-B416-4F934829BDC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C0971A3-48BB-4BD1-9877-ABDC910BB5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482F-4EB6-B416-4F934829BDC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F6D4AAF-41C5-47F4-BDDB-51E9ED5670A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482F-4EB6-B416-4F934829BDC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C4AF28E-D33B-45CF-B613-8EA3F6FD239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482F-4EB6-B416-4F934829BDC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BAB19B3-5AA9-40B4-A5FD-0EB6D0C0B1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82F-4EB6-B416-4F934829BDC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6E0F39C8-AA24-4C90-9576-A8ECA38CC16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482F-4EB6-B416-4F934829BDC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55F0218-5753-4F0D-9913-DBF30B545B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82F-4EB6-B416-4F934829BD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bis 2016'!$A$2:$A$26</c15:sqref>
                  </c15:fullRef>
                </c:ext>
              </c:extLst>
              <c:f>('Berufe bis 2016'!$A$2:$A$3,'Berufe bis 2016'!$A$5:$A$26)</c:f>
              <c:strCache>
                <c:ptCount val="24"/>
                <c:pt idx="0">
                  <c:v>Haushaltstätigkeiten</c:v>
                </c:pt>
                <c:pt idx="1">
                  <c:v>Soziales</c:v>
                </c:pt>
                <c:pt idx="2">
                  <c:v>Lehramt</c:v>
                </c:pt>
                <c:pt idx="3">
                  <c:v>Sonstige Angestellte (Fokus Kund:innenkontakt)</c:v>
                </c:pt>
                <c:pt idx="4">
                  <c:v>Showbusiness</c:v>
                </c:pt>
                <c:pt idx="5">
                  <c:v>MINT</c:v>
                </c:pt>
                <c:pt idx="6">
                  <c:v>Unternehmer:innen in kleinerem Umfang</c:v>
                </c:pt>
                <c:pt idx="7">
                  <c:v>Professor:in</c:v>
                </c:pt>
                <c:pt idx="8">
                  <c:v>Geistes- und Gesellschaftswissenschaften</c:v>
                </c:pt>
                <c:pt idx="9">
                  <c:v>Journalismus</c:v>
                </c:pt>
                <c:pt idx="10">
                  <c:v>Outdoor-Betätigungen</c:v>
                </c:pt>
                <c:pt idx="11">
                  <c:v>Handwerk</c:v>
                </c:pt>
                <c:pt idx="12">
                  <c:v>Profisport</c:v>
                </c:pt>
                <c:pt idx="13">
                  <c:v>Sonstige Angestellte (wenig Kund:innenkontakt)</c:v>
                </c:pt>
                <c:pt idx="14">
                  <c:v>Arbeit mit Tieren</c:v>
                </c:pt>
                <c:pt idx="15">
                  <c:v>Wirtschaft und Recht</c:v>
                </c:pt>
                <c:pt idx="16">
                  <c:v>Sicherheit</c:v>
                </c:pt>
                <c:pt idx="17">
                  <c:v>Polizei</c:v>
                </c:pt>
                <c:pt idx="18">
                  <c:v>Kriminelle ohne Berufsbezeichnung</c:v>
                </c:pt>
                <c:pt idx="19">
                  <c:v>Kreatives</c:v>
                </c:pt>
                <c:pt idx="20">
                  <c:v>Medizin</c:v>
                </c:pt>
                <c:pt idx="21">
                  <c:v>Politik</c:v>
                </c:pt>
                <c:pt idx="22">
                  <c:v>Spiritualität</c:v>
                </c:pt>
                <c:pt idx="23">
                  <c:v>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bis 2016'!$C$2:$C$26</c15:sqref>
                  </c15:fullRef>
                </c:ext>
              </c:extLst>
              <c:f>('Berufe bis 2016'!$C$2:$C$3,'Berufe bis 2016'!$C$5:$C$26)</c:f>
              <c:numCache>
                <c:formatCode>General</c:formatCode>
                <c:ptCount val="24"/>
                <c:pt idx="0">
                  <c:v>-2</c:v>
                </c:pt>
                <c:pt idx="1">
                  <c:v>-4</c:v>
                </c:pt>
                <c:pt idx="2">
                  <c:v>-7</c:v>
                </c:pt>
                <c:pt idx="3">
                  <c:v>-20</c:v>
                </c:pt>
                <c:pt idx="4">
                  <c:v>-50</c:v>
                </c:pt>
                <c:pt idx="5">
                  <c:v>-3</c:v>
                </c:pt>
                <c:pt idx="6">
                  <c:v>-20</c:v>
                </c:pt>
                <c:pt idx="7">
                  <c:v>-3</c:v>
                </c:pt>
                <c:pt idx="8">
                  <c:v>-4</c:v>
                </c:pt>
                <c:pt idx="9">
                  <c:v>-8</c:v>
                </c:pt>
                <c:pt idx="10">
                  <c:v>-4</c:v>
                </c:pt>
                <c:pt idx="11">
                  <c:v>-13</c:v>
                </c:pt>
                <c:pt idx="12">
                  <c:v>-9</c:v>
                </c:pt>
                <c:pt idx="13">
                  <c:v>-5</c:v>
                </c:pt>
                <c:pt idx="14">
                  <c:v>-14</c:v>
                </c:pt>
                <c:pt idx="15">
                  <c:v>-8</c:v>
                </c:pt>
                <c:pt idx="16">
                  <c:v>-17</c:v>
                </c:pt>
                <c:pt idx="17">
                  <c:v>-18</c:v>
                </c:pt>
                <c:pt idx="18">
                  <c:v>-32</c:v>
                </c:pt>
                <c:pt idx="19">
                  <c:v>-3</c:v>
                </c:pt>
                <c:pt idx="20">
                  <c:v>-5</c:v>
                </c:pt>
                <c:pt idx="21">
                  <c:v>-2</c:v>
                </c:pt>
                <c:pt idx="22">
                  <c:v>-3</c:v>
                </c:pt>
                <c:pt idx="23">
                  <c:v>-4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bis 2016'!$B$2:$B$26</c15:f>
                <c15:dlblRangeCache>
                  <c:ptCount val="25"/>
                  <c:pt idx="0">
                    <c:v>17%</c:v>
                  </c:pt>
                  <c:pt idx="1">
                    <c:v>36%</c:v>
                  </c:pt>
                  <c:pt idx="2">
                    <c:v>41%</c:v>
                  </c:pt>
                  <c:pt idx="3">
                    <c:v>44%</c:v>
                  </c:pt>
                  <c:pt idx="4">
                    <c:v>49%</c:v>
                  </c:pt>
                  <c:pt idx="5">
                    <c:v>56%</c:v>
                  </c:pt>
                  <c:pt idx="6">
                    <c:v>60%</c:v>
                  </c:pt>
                  <c:pt idx="7">
                    <c:v>61%</c:v>
                  </c:pt>
                  <c:pt idx="8">
                    <c:v>75%</c:v>
                  </c:pt>
                  <c:pt idx="9">
                    <c:v>80%</c:v>
                  </c:pt>
                  <c:pt idx="10">
                    <c:v>80%</c:v>
                  </c:pt>
                  <c:pt idx="11">
                    <c:v>80%</c:v>
                  </c:pt>
                  <c:pt idx="12">
                    <c:v>81%</c:v>
                  </c:pt>
                  <c:pt idx="13">
                    <c:v>82%</c:v>
                  </c:pt>
                  <c:pt idx="14">
                    <c:v>83%</c:v>
                  </c:pt>
                  <c:pt idx="15">
                    <c:v>88%</c:v>
                  </c:pt>
                  <c:pt idx="16">
                    <c:v>89%</c:v>
                  </c:pt>
                  <c:pt idx="17">
                    <c:v>89%</c:v>
                  </c:pt>
                  <c:pt idx="18">
                    <c:v>95%</c:v>
                  </c:pt>
                  <c:pt idx="19">
                    <c:v>97%</c:v>
                  </c:pt>
                  <c:pt idx="20">
                    <c:v>100%</c:v>
                  </c:pt>
                  <c:pt idx="21">
                    <c:v>100%</c:v>
                  </c:pt>
                  <c:pt idx="22">
                    <c:v>100%</c:v>
                  </c:pt>
                  <c:pt idx="23">
                    <c:v>100%</c:v>
                  </c:pt>
                  <c:pt idx="24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'Berufe bis 2016'!$E$1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E407114-A1C8-45C5-A66A-AB1F66DE9E6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482F-4EB6-B416-4F934829BDC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FD0E96-AD20-49DB-B375-A4137A4380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82F-4EB6-B416-4F934829BDC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DA8D3C6-D414-4064-B00D-58EC7071FBB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482F-4EB6-B416-4F934829BDC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306F08B-5884-45A0-903C-30645E4F8E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82F-4EB6-B416-4F934829BDC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16C0ADD-FFA1-4D9E-9BDC-3835E4E14E2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82F-4EB6-B416-4F934829BDC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C153E1A-CB0F-4888-B8DA-B12BCA1E65D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82F-4EB6-B416-4F934829BDC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7D9E87E-668B-4A4B-8F8D-1C29B57F8BB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482F-4EB6-B416-4F934829BDC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43374AF-74B6-44EF-8D8D-F4BF22BB9A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482F-4EB6-B416-4F934829BDC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227DCEE-A83C-4379-A846-35EBDDBCCCB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82F-4EB6-B416-4F934829BDC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F26F948-0B8D-477F-8CCB-BA51681C049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482F-4EB6-B416-4F934829BDC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5240B4F-27BF-4D90-ACFC-A7563D443F0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482F-4EB6-B416-4F934829BDC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3F03D20-58EF-491E-AB1D-B5284DAF73A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482F-4EB6-B416-4F934829BDC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4113E73-34EB-48CA-B56E-6B4B475126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82F-4EB6-B416-4F934829BDC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CFF307C-8C53-40F8-BCAA-11368C57BD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482F-4EB6-B416-4F934829BDC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DC98DDC-41CD-497A-9DF3-9EBBBCBB2DA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482F-4EB6-B416-4F934829BDC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2848FC9-F9C4-481A-9CC1-90591EC417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482F-4EB6-B416-4F934829BDC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B1C8A2A-22D1-436A-9C1D-A68ADC74DF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482F-4EB6-B416-4F934829BDC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BBE6F39-8915-4D4F-9E77-8231EEC8D8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482F-4EB6-B416-4F934829BDC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1D314C3-B1E4-47A7-B66E-73BC64858F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482F-4EB6-B416-4F934829BDC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A22C1F9-2015-4479-B295-AC153C48448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482F-4EB6-B416-4F934829BDC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CB9122F-D9E3-4E35-BC58-0429AA92196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482F-4EB6-B416-4F934829BDC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205BF1D-2EB6-403C-978B-BF55A185C69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482F-4EB6-B416-4F934829BDC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605BA479-4248-4CF4-B113-EC04057C3CE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482F-4EB6-B416-4F934829BDC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80BB692-F6BB-4574-9393-1C897530F9D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482F-4EB6-B416-4F934829BD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bis 2016'!$A$2:$A$26</c15:sqref>
                  </c15:fullRef>
                </c:ext>
              </c:extLst>
              <c:f>('Berufe bis 2016'!$A$2:$A$3,'Berufe bis 2016'!$A$5:$A$26)</c:f>
              <c:strCache>
                <c:ptCount val="24"/>
                <c:pt idx="0">
                  <c:v>Haushaltstätigkeiten</c:v>
                </c:pt>
                <c:pt idx="1">
                  <c:v>Soziales</c:v>
                </c:pt>
                <c:pt idx="2">
                  <c:v>Lehramt</c:v>
                </c:pt>
                <c:pt idx="3">
                  <c:v>Sonstige Angestellte (Fokus Kund:innenkontakt)</c:v>
                </c:pt>
                <c:pt idx="4">
                  <c:v>Showbusiness</c:v>
                </c:pt>
                <c:pt idx="5">
                  <c:v>MINT</c:v>
                </c:pt>
                <c:pt idx="6">
                  <c:v>Unternehmer:innen in kleinerem Umfang</c:v>
                </c:pt>
                <c:pt idx="7">
                  <c:v>Professor:in</c:v>
                </c:pt>
                <c:pt idx="8">
                  <c:v>Geistes- und Gesellschaftswissenschaften</c:v>
                </c:pt>
                <c:pt idx="9">
                  <c:v>Journalismus</c:v>
                </c:pt>
                <c:pt idx="10">
                  <c:v>Outdoor-Betätigungen</c:v>
                </c:pt>
                <c:pt idx="11">
                  <c:v>Handwerk</c:v>
                </c:pt>
                <c:pt idx="12">
                  <c:v>Profisport</c:v>
                </c:pt>
                <c:pt idx="13">
                  <c:v>Sonstige Angestellte (wenig Kund:innenkontakt)</c:v>
                </c:pt>
                <c:pt idx="14">
                  <c:v>Arbeit mit Tieren</c:v>
                </c:pt>
                <c:pt idx="15">
                  <c:v>Wirtschaft und Recht</c:v>
                </c:pt>
                <c:pt idx="16">
                  <c:v>Sicherheit</c:v>
                </c:pt>
                <c:pt idx="17">
                  <c:v>Polizei</c:v>
                </c:pt>
                <c:pt idx="18">
                  <c:v>Kriminelle ohne Berufsbezeichnung</c:v>
                </c:pt>
                <c:pt idx="19">
                  <c:v>Kreatives</c:v>
                </c:pt>
                <c:pt idx="20">
                  <c:v>Medizin</c:v>
                </c:pt>
                <c:pt idx="21">
                  <c:v>Politik</c:v>
                </c:pt>
                <c:pt idx="22">
                  <c:v>Spiritualität</c:v>
                </c:pt>
                <c:pt idx="23">
                  <c:v>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bis 2016'!$E$2:$E$26</c15:sqref>
                  </c15:fullRef>
                </c:ext>
              </c:extLst>
              <c:f>('Berufe bis 2016'!$E$2:$E$3,'Berufe bis 2016'!$E$5:$E$26)</c:f>
              <c:numCache>
                <c:formatCode>General</c:formatCode>
                <c:ptCount val="24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21</c:v>
                </c:pt>
                <c:pt idx="4">
                  <c:v>40</c:v>
                </c:pt>
                <c:pt idx="5">
                  <c:v>2</c:v>
                </c:pt>
                <c:pt idx="6">
                  <c:v>13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bis 2016'!$F$2:$F$26</c15:f>
                <c15:dlblRangeCache>
                  <c:ptCount val="25"/>
                  <c:pt idx="0">
                    <c:v>83%</c:v>
                  </c:pt>
                  <c:pt idx="1">
                    <c:v>64%</c:v>
                  </c:pt>
                  <c:pt idx="2">
                    <c:v>59%</c:v>
                  </c:pt>
                  <c:pt idx="3">
                    <c:v>56%</c:v>
                  </c:pt>
                  <c:pt idx="4">
                    <c:v>51%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25%</c:v>
                  </c:pt>
                  <c:pt idx="9">
                    <c:v>20%</c:v>
                  </c:pt>
                  <c:pt idx="10">
                    <c:v>20%</c:v>
                  </c:pt>
                  <c:pt idx="11">
                    <c:v>20%</c:v>
                  </c:pt>
                  <c:pt idx="12">
                    <c:v>19%</c:v>
                  </c:pt>
                  <c:pt idx="13">
                    <c:v>18%</c:v>
                  </c:pt>
                  <c:pt idx="14">
                    <c:v>17%</c:v>
                  </c:pt>
                  <c:pt idx="15">
                    <c:v>13%</c:v>
                  </c:pt>
                  <c:pt idx="16">
                    <c:v>11%</c:v>
                  </c:pt>
                  <c:pt idx="17">
                    <c:v>11%</c:v>
                  </c:pt>
                  <c:pt idx="18">
                    <c:v>5%</c:v>
                  </c:pt>
                  <c:pt idx="19">
                    <c:v>3%</c:v>
                  </c:pt>
                  <c:pt idx="20">
                    <c:v>0%</c:v>
                  </c:pt>
                  <c:pt idx="21">
                    <c:v>0%</c:v>
                  </c:pt>
                  <c:pt idx="22">
                    <c:v>0%</c:v>
                  </c:pt>
                  <c:pt idx="23">
                    <c:v>0%</c:v>
                  </c:pt>
                  <c:pt idx="24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482F-4EB6-B416-4F934829B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'Berufe bis 2016'!$B$1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B-482F-4EB6-B416-4F934829BDCF}"/>
                      </c:ext>
                    </c:extLst>
                  </c:dLbl>
                  <c:dLbl>
                    <c:idx val="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C-482F-4EB6-B416-4F934829BDCF}"/>
                      </c:ext>
                    </c:extLst>
                  </c:dLbl>
                  <c:dLbl>
                    <c:idx val="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D-482F-4EB6-B416-4F934829BDCF}"/>
                      </c:ext>
                    </c:extLst>
                  </c:dLbl>
                  <c:dLbl>
                    <c:idx val="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E-482F-4EB6-B416-4F934829BDCF}"/>
                      </c:ext>
                    </c:extLst>
                  </c:dLbl>
                  <c:dLbl>
                    <c:idx val="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F-482F-4EB6-B416-4F934829BDCF}"/>
                      </c:ext>
                    </c:extLst>
                  </c:dLbl>
                  <c:dLbl>
                    <c:idx val="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0-482F-4EB6-B416-4F934829BDCF}"/>
                      </c:ext>
                    </c:extLst>
                  </c:dLbl>
                  <c:dLbl>
                    <c:idx val="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1-482F-4EB6-B416-4F934829BDCF}"/>
                      </c:ext>
                    </c:extLst>
                  </c:dLbl>
                  <c:dLbl>
                    <c:idx val="1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2-482F-4EB6-B416-4F934829BDCF}"/>
                      </c:ext>
                    </c:extLst>
                  </c:dLbl>
                  <c:dLbl>
                    <c:idx val="1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3-482F-4EB6-B416-4F934829BDCF}"/>
                      </c:ext>
                    </c:extLst>
                  </c:dLbl>
                  <c:dLbl>
                    <c:idx val="1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4-482F-4EB6-B416-4F934829BDCF}"/>
                      </c:ext>
                    </c:extLst>
                  </c:dLbl>
                  <c:dLbl>
                    <c:idx val="1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5-482F-4EB6-B416-4F934829BDCF}"/>
                      </c:ext>
                    </c:extLst>
                  </c:dLbl>
                  <c:dLbl>
                    <c:idx val="1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6-482F-4EB6-B416-4F934829BDCF}"/>
                      </c:ext>
                    </c:extLst>
                  </c:dLbl>
                  <c:dLbl>
                    <c:idx val="1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7-482F-4EB6-B416-4F934829BDCF}"/>
                      </c:ext>
                    </c:extLst>
                  </c:dLbl>
                  <c:dLbl>
                    <c:idx val="1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8-482F-4EB6-B416-4F934829BDCF}"/>
                      </c:ext>
                    </c:extLst>
                  </c:dLbl>
                  <c:dLbl>
                    <c:idx val="1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9-482F-4EB6-B416-4F934829BDCF}"/>
                      </c:ext>
                    </c:extLst>
                  </c:dLbl>
                  <c:dLbl>
                    <c:idx val="1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A-482F-4EB6-B416-4F934829BDCF}"/>
                      </c:ext>
                    </c:extLst>
                  </c:dLbl>
                  <c:dLbl>
                    <c:idx val="1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B-482F-4EB6-B416-4F934829BDCF}"/>
                      </c:ext>
                    </c:extLst>
                  </c:dLbl>
                  <c:dLbl>
                    <c:idx val="2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C-482F-4EB6-B416-4F934829BDCF}"/>
                      </c:ext>
                    </c:extLst>
                  </c:dLbl>
                  <c:dLbl>
                    <c:idx val="2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D-482F-4EB6-B416-4F934829BDCF}"/>
                      </c:ext>
                    </c:extLst>
                  </c:dLbl>
                  <c:dLbl>
                    <c:idx val="2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E-482F-4EB6-B416-4F934829BDCF}"/>
                      </c:ext>
                    </c:extLst>
                  </c:dLbl>
                  <c:dLbl>
                    <c:idx val="2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F-482F-4EB6-B416-4F934829BDC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'Berufe bis 2016'!$A$2:$A$26</c15:sqref>
                        </c15:fullRef>
                        <c15:formulaRef>
                          <c15:sqref>('Berufe bis 2016'!$A$2:$A$3,'Berufe bis 2016'!$A$5:$A$26)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Soziales</c:v>
                      </c:pt>
                      <c:pt idx="2">
                        <c:v>Lehramt</c:v>
                      </c:pt>
                      <c:pt idx="3">
                        <c:v>Sonstige Angestellte (Fokus Kund:innenkontakt)</c:v>
                      </c:pt>
                      <c:pt idx="4">
                        <c:v>Showbusiness</c:v>
                      </c:pt>
                      <c:pt idx="5">
                        <c:v>MINT</c:v>
                      </c:pt>
                      <c:pt idx="6">
                        <c:v>Unternehmer:innen in kleinerem Umfang</c:v>
                      </c:pt>
                      <c:pt idx="7">
                        <c:v>Professor:in</c:v>
                      </c:pt>
                      <c:pt idx="8">
                        <c:v>Geistes- und Gesellschaftswissenschaften</c:v>
                      </c:pt>
                      <c:pt idx="9">
                        <c:v>Journalismus</c:v>
                      </c:pt>
                      <c:pt idx="10">
                        <c:v>Outdoor-Betätigungen</c:v>
                      </c:pt>
                      <c:pt idx="11">
                        <c:v>Handwerk</c:v>
                      </c:pt>
                      <c:pt idx="12">
                        <c:v>Profisport</c:v>
                      </c:pt>
                      <c:pt idx="13">
                        <c:v>Sonstige Angestellte (wenig Kund:innenkontakt)</c:v>
                      </c:pt>
                      <c:pt idx="14">
                        <c:v>Arbeit mit Tieren</c:v>
                      </c:pt>
                      <c:pt idx="15">
                        <c:v>Wirtschaft und Recht</c:v>
                      </c:pt>
                      <c:pt idx="16">
                        <c:v>Sicherheit</c:v>
                      </c:pt>
                      <c:pt idx="17">
                        <c:v>Polizei</c:v>
                      </c:pt>
                      <c:pt idx="18">
                        <c:v>Kriminelle ohne Berufsbezeichnung</c:v>
                      </c:pt>
                      <c:pt idx="19">
                        <c:v>Kreatives</c:v>
                      </c:pt>
                      <c:pt idx="20">
                        <c:v>Medizin</c:v>
                      </c:pt>
                      <c:pt idx="21">
                        <c:v>Politik</c:v>
                      </c:pt>
                      <c:pt idx="22">
                        <c:v>Spiritualität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'Berufe bis 2016'!$B$2:$B$26</c15:sqref>
                        </c15:fullRef>
                        <c15:formulaRef>
                          <c15:sqref>('Berufe bis 2016'!$B$2:$B$3,'Berufe bis 2016'!$B$5:$B$26)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0.16666666666666666</c:v>
                      </c:pt>
                      <c:pt idx="1">
                        <c:v>0.36363636363636365</c:v>
                      </c:pt>
                      <c:pt idx="2">
                        <c:v>0.4375</c:v>
                      </c:pt>
                      <c:pt idx="3">
                        <c:v>0.48780487804878048</c:v>
                      </c:pt>
                      <c:pt idx="4">
                        <c:v>0.55555555555555558</c:v>
                      </c:pt>
                      <c:pt idx="5">
                        <c:v>0.6</c:v>
                      </c:pt>
                      <c:pt idx="6">
                        <c:v>0.60606060606060608</c:v>
                      </c:pt>
                      <c:pt idx="7">
                        <c:v>0.75</c:v>
                      </c:pt>
                      <c:pt idx="8">
                        <c:v>0.8</c:v>
                      </c:pt>
                      <c:pt idx="9">
                        <c:v>0.8</c:v>
                      </c:pt>
                      <c:pt idx="10">
                        <c:v>0.8</c:v>
                      </c:pt>
                      <c:pt idx="11">
                        <c:v>0.8125</c:v>
                      </c:pt>
                      <c:pt idx="12">
                        <c:v>0.81818181818181823</c:v>
                      </c:pt>
                      <c:pt idx="13">
                        <c:v>0.83333333333333337</c:v>
                      </c:pt>
                      <c:pt idx="14">
                        <c:v>0.875</c:v>
                      </c:pt>
                      <c:pt idx="15">
                        <c:v>0.88888888888888884</c:v>
                      </c:pt>
                      <c:pt idx="16">
                        <c:v>0.89473684210526316</c:v>
                      </c:pt>
                      <c:pt idx="17">
                        <c:v>0.94736842105263153</c:v>
                      </c:pt>
                      <c:pt idx="18">
                        <c:v>0.96969696969696972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[1]diachron!$B$2:$B$5</c15:f>
                      <c15:dlblRangeCache>
                        <c:ptCount val="4"/>
                        <c:pt idx="0">
                          <c:v>#BEZUG!</c:v>
                        </c:pt>
                        <c:pt idx="1">
                          <c:v>#BEZUG!</c:v>
                        </c:pt>
                        <c:pt idx="2">
                          <c:v>#BEZUG!</c:v>
                        </c:pt>
                        <c:pt idx="3">
                          <c:v>#BEZUG!</c:v>
                        </c:pt>
                      </c15:dlblRangeCache>
                    </c15:datalabelsRange>
                  </c:ext>
                  <c:ext uri="{02D57815-91ED-43cb-92C2-25804820EDAC}">
                    <c15:categoryFilterExceptions>
                      <c15:categoryFilterException>
                        <c15:sqref>'Berufe bis 2016'!$B$4</c15:sqref>
                        <c15:dLbl>
                          <c:idx val="1"/>
                          <c:tx>
                            <c:rich>
                              <a:bodyPr/>
                              <a:lstStyle/>
                              <a:p>
                                <a:r>
                                  <a:rPr lang="de-DE"/>
                                  <a:t>Text hinzufügen</a:t>
                                </a:r>
                              </a:p>
                            </c:rich>
                          </c:tx>
                          <c:dLblPos val="outEnd"/>
                          <c:showLegendKey val="0"/>
                          <c:showVal val="0"/>
                          <c:showCatName val="0"/>
                          <c:showSerName val="0"/>
                          <c:showPercent val="0"/>
                          <c:showBubbleSize val="0"/>
                          <c:extLst>
                            <c:ext uri="{CE6537A1-D6FC-4f65-9D91-7224C49458BB}"/>
                            <c:ext xmlns:c16="http://schemas.microsoft.com/office/drawing/2014/chart" uri="{C3380CC4-5D6E-409C-BE32-E72D297353CC}">
                              <c16:uniqueId val="{00000000-6C4F-4C2F-8C7D-D10DB3C2CB71}"/>
                            </c:ext>
                          </c:extLst>
                        </c15:dLbl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bis 2016'!$D$1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bis 2016'!$A$2:$A$26</c15:sqref>
                        </c15:fullRef>
                        <c15:formulaRef>
                          <c15:sqref>('Berufe bis 2016'!$A$2:$A$3,'Berufe bis 2016'!$A$5:$A$26)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Soziales</c:v>
                      </c:pt>
                      <c:pt idx="2">
                        <c:v>Lehramt</c:v>
                      </c:pt>
                      <c:pt idx="3">
                        <c:v>Sonstige Angestellte (Fokus Kund:innenkontakt)</c:v>
                      </c:pt>
                      <c:pt idx="4">
                        <c:v>Showbusiness</c:v>
                      </c:pt>
                      <c:pt idx="5">
                        <c:v>MINT</c:v>
                      </c:pt>
                      <c:pt idx="6">
                        <c:v>Unternehmer:innen in kleinerem Umfang</c:v>
                      </c:pt>
                      <c:pt idx="7">
                        <c:v>Professor:in</c:v>
                      </c:pt>
                      <c:pt idx="8">
                        <c:v>Geistes- und Gesellschaftswissenschaften</c:v>
                      </c:pt>
                      <c:pt idx="9">
                        <c:v>Journalismus</c:v>
                      </c:pt>
                      <c:pt idx="10">
                        <c:v>Outdoor-Betätigungen</c:v>
                      </c:pt>
                      <c:pt idx="11">
                        <c:v>Handwerk</c:v>
                      </c:pt>
                      <c:pt idx="12">
                        <c:v>Profisport</c:v>
                      </c:pt>
                      <c:pt idx="13">
                        <c:v>Sonstige Angestellte (wenig Kund:innenkontakt)</c:v>
                      </c:pt>
                      <c:pt idx="14">
                        <c:v>Arbeit mit Tieren</c:v>
                      </c:pt>
                      <c:pt idx="15">
                        <c:v>Wirtschaft und Recht</c:v>
                      </c:pt>
                      <c:pt idx="16">
                        <c:v>Sicherheit</c:v>
                      </c:pt>
                      <c:pt idx="17">
                        <c:v>Polizei</c:v>
                      </c:pt>
                      <c:pt idx="18">
                        <c:v>Kriminelle ohne Berufsbezeichnung</c:v>
                      </c:pt>
                      <c:pt idx="19">
                        <c:v>Kreatives</c:v>
                      </c:pt>
                      <c:pt idx="20">
                        <c:v>Medizin</c:v>
                      </c:pt>
                      <c:pt idx="21">
                        <c:v>Politik</c:v>
                      </c:pt>
                      <c:pt idx="22">
                        <c:v>Spiritualität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bis 2016'!$D$2:$D$26</c15:sqref>
                        </c15:fullRef>
                        <c15:formulaRef>
                          <c15:sqref>('Berufe bis 2016'!$D$2:$D$3,'Berufe bis 2016'!$D$5:$D$26)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2</c:v>
                      </c:pt>
                      <c:pt idx="1">
                        <c:v>4</c:v>
                      </c:pt>
                      <c:pt idx="2">
                        <c:v>7</c:v>
                      </c:pt>
                      <c:pt idx="3">
                        <c:v>20</c:v>
                      </c:pt>
                      <c:pt idx="4">
                        <c:v>50</c:v>
                      </c:pt>
                      <c:pt idx="5">
                        <c:v>3</c:v>
                      </c:pt>
                      <c:pt idx="6">
                        <c:v>20</c:v>
                      </c:pt>
                      <c:pt idx="7">
                        <c:v>3</c:v>
                      </c:pt>
                      <c:pt idx="8">
                        <c:v>4</c:v>
                      </c:pt>
                      <c:pt idx="9">
                        <c:v>8</c:v>
                      </c:pt>
                      <c:pt idx="10">
                        <c:v>4</c:v>
                      </c:pt>
                      <c:pt idx="11">
                        <c:v>13</c:v>
                      </c:pt>
                      <c:pt idx="12">
                        <c:v>9</c:v>
                      </c:pt>
                      <c:pt idx="13">
                        <c:v>5</c:v>
                      </c:pt>
                      <c:pt idx="14">
                        <c:v>14</c:v>
                      </c:pt>
                      <c:pt idx="15">
                        <c:v>8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32</c:v>
                      </c:pt>
                      <c:pt idx="19">
                        <c:v>3</c:v>
                      </c:pt>
                      <c:pt idx="20">
                        <c:v>5</c:v>
                      </c:pt>
                      <c:pt idx="21">
                        <c:v>2</c:v>
                      </c:pt>
                      <c:pt idx="22">
                        <c:v>3</c:v>
                      </c:pt>
                      <c:pt idx="23">
                        <c:v>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bis 2016'!$F$1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bis 2016'!$A$2:$A$26</c15:sqref>
                        </c15:fullRef>
                        <c15:formulaRef>
                          <c15:sqref>('Berufe bis 2016'!$A$2:$A$3,'Berufe bis 2016'!$A$5:$A$26)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Soziales</c:v>
                      </c:pt>
                      <c:pt idx="2">
                        <c:v>Lehramt</c:v>
                      </c:pt>
                      <c:pt idx="3">
                        <c:v>Sonstige Angestellte (Fokus Kund:innenkontakt)</c:v>
                      </c:pt>
                      <c:pt idx="4">
                        <c:v>Showbusiness</c:v>
                      </c:pt>
                      <c:pt idx="5">
                        <c:v>MINT</c:v>
                      </c:pt>
                      <c:pt idx="6">
                        <c:v>Unternehmer:innen in kleinerem Umfang</c:v>
                      </c:pt>
                      <c:pt idx="7">
                        <c:v>Professor:in</c:v>
                      </c:pt>
                      <c:pt idx="8">
                        <c:v>Geistes- und Gesellschaftswissenschaften</c:v>
                      </c:pt>
                      <c:pt idx="9">
                        <c:v>Journalismus</c:v>
                      </c:pt>
                      <c:pt idx="10">
                        <c:v>Outdoor-Betätigungen</c:v>
                      </c:pt>
                      <c:pt idx="11">
                        <c:v>Handwerk</c:v>
                      </c:pt>
                      <c:pt idx="12">
                        <c:v>Profisport</c:v>
                      </c:pt>
                      <c:pt idx="13">
                        <c:v>Sonstige Angestellte (wenig Kund:innenkontakt)</c:v>
                      </c:pt>
                      <c:pt idx="14">
                        <c:v>Arbeit mit Tieren</c:v>
                      </c:pt>
                      <c:pt idx="15">
                        <c:v>Wirtschaft und Recht</c:v>
                      </c:pt>
                      <c:pt idx="16">
                        <c:v>Sicherheit</c:v>
                      </c:pt>
                      <c:pt idx="17">
                        <c:v>Polizei</c:v>
                      </c:pt>
                      <c:pt idx="18">
                        <c:v>Kriminelle ohne Berufsbezeichnung</c:v>
                      </c:pt>
                      <c:pt idx="19">
                        <c:v>Kreatives</c:v>
                      </c:pt>
                      <c:pt idx="20">
                        <c:v>Medizin</c:v>
                      </c:pt>
                      <c:pt idx="21">
                        <c:v>Politik</c:v>
                      </c:pt>
                      <c:pt idx="22">
                        <c:v>Spiritualität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bis 2016'!$F$2:$F$26</c15:sqref>
                        </c15:fullRef>
                        <c15:formulaRef>
                          <c15:sqref>('Berufe bis 2016'!$F$2:$F$3,'Berufe bis 2016'!$F$5:$F$26)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0.83333333333333337</c:v>
                      </c:pt>
                      <c:pt idx="1">
                        <c:v>0.63636363636363635</c:v>
                      </c:pt>
                      <c:pt idx="2">
                        <c:v>0.5625</c:v>
                      </c:pt>
                      <c:pt idx="3">
                        <c:v>0.51219512195121952</c:v>
                      </c:pt>
                      <c:pt idx="4">
                        <c:v>0.44444444444444442</c:v>
                      </c:pt>
                      <c:pt idx="5">
                        <c:v>0.4</c:v>
                      </c:pt>
                      <c:pt idx="6">
                        <c:v>0.39393939393939392</c:v>
                      </c:pt>
                      <c:pt idx="7">
                        <c:v>0.25</c:v>
                      </c:pt>
                      <c:pt idx="8">
                        <c:v>0.2</c:v>
                      </c:pt>
                      <c:pt idx="9">
                        <c:v>0.2</c:v>
                      </c:pt>
                      <c:pt idx="10">
                        <c:v>0.2</c:v>
                      </c:pt>
                      <c:pt idx="11">
                        <c:v>0.1875</c:v>
                      </c:pt>
                      <c:pt idx="12">
                        <c:v>0.18181818181818182</c:v>
                      </c:pt>
                      <c:pt idx="13">
                        <c:v>0.16666666666666666</c:v>
                      </c:pt>
                      <c:pt idx="14">
                        <c:v>0.125</c:v>
                      </c:pt>
                      <c:pt idx="15">
                        <c:v>0.1111111111111111</c:v>
                      </c:pt>
                      <c:pt idx="16">
                        <c:v>0.10526315789473684</c:v>
                      </c:pt>
                      <c:pt idx="17">
                        <c:v>5.2631578947368418E-2</c:v>
                      </c:pt>
                      <c:pt idx="18">
                        <c:v>3.0303030303030304E-2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82F-4EB6-B416-4F934829BDCF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ohne Berufsbezeichnung - Unterkategorien bei den !!!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'ausgewählte Aspekte diachron'!$X$4</c:f>
              <c:strCache>
                <c:ptCount val="1"/>
                <c:pt idx="0">
                  <c:v>mit familiärer Zuordnung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35111E9-50EE-4118-B8FE-E2DECDA04A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A42-4A4F-84A7-5658011456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4768AF6-DFAE-45E3-87C9-B3F50BB49A7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A42-4A4F-84A7-56580114567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4293070-8010-4A49-BB83-86B81E0C1E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A42-4A4F-84A7-5658011456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933EA88-11F1-49E4-8D37-9BBD98C1E6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A42-4A4F-84A7-56580114567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C35E231-47C3-4595-BF95-05EF02CFEA9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A42-4A4F-84A7-56580114567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C393FD7-56C2-4096-808A-B5280A62E7B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A42-4A4F-84A7-5658011456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'ausgewählte Aspekte diachron'!$Y$1:$AD$2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diachron'!$Y$4:$AD$4</c:f>
              <c:numCache>
                <c:formatCode>General</c:formatCode>
                <c:ptCount val="6"/>
                <c:pt idx="0">
                  <c:v>18</c:v>
                </c:pt>
                <c:pt idx="1">
                  <c:v>39</c:v>
                </c:pt>
                <c:pt idx="2">
                  <c:v>16</c:v>
                </c:pt>
                <c:pt idx="3">
                  <c:v>27</c:v>
                </c:pt>
                <c:pt idx="4">
                  <c:v>34</c:v>
                </c:pt>
                <c:pt idx="5">
                  <c:v>66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diachron'!$Y$12:$AD$12</c15:f>
                <c15:dlblRangeCache>
                  <c:ptCount val="6"/>
                  <c:pt idx="0">
                    <c:v>49%</c:v>
                  </c:pt>
                  <c:pt idx="1">
                    <c:v>74%</c:v>
                  </c:pt>
                  <c:pt idx="2">
                    <c:v>30%</c:v>
                  </c:pt>
                  <c:pt idx="3">
                    <c:v>42%</c:v>
                  </c:pt>
                  <c:pt idx="4">
                    <c:v>38%</c:v>
                  </c:pt>
                  <c:pt idx="5">
                    <c:v>56%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A42-4A4F-84A7-56580114567D}"/>
            </c:ext>
          </c:extLst>
        </c:ser>
        <c:ser>
          <c:idx val="2"/>
          <c:order val="2"/>
          <c:tx>
            <c:strRef>
              <c:f>'ausgewählte Aspekte diachron'!$X$5</c:f>
              <c:strCache>
                <c:ptCount val="1"/>
                <c:pt idx="0">
                  <c:v>ohne familiäre Zuordnung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'ausgewählte Aspekte diachron'!$Y$1:$AD$2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diachron'!$Y$5:$AD$5</c:f>
              <c:numCache>
                <c:formatCode>General</c:formatCode>
                <c:ptCount val="6"/>
                <c:pt idx="0">
                  <c:v>19</c:v>
                </c:pt>
                <c:pt idx="1">
                  <c:v>14</c:v>
                </c:pt>
                <c:pt idx="2">
                  <c:v>36</c:v>
                </c:pt>
                <c:pt idx="3">
                  <c:v>38</c:v>
                </c:pt>
                <c:pt idx="4">
                  <c:v>55</c:v>
                </c:pt>
                <c:pt idx="5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42-4A4F-84A7-56580114567D}"/>
            </c:ext>
          </c:extLst>
        </c:ser>
        <c:ser>
          <c:idx val="3"/>
          <c:order val="3"/>
          <c:tx>
            <c:strRef>
              <c:f>'ausgewählte Aspekte diachron'!$X$6</c:f>
              <c:strCache>
                <c:ptCount val="1"/>
                <c:pt idx="0">
                  <c:v>Obdachlos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'ausgewählte Aspekte diachron'!$Y$1:$AD$2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diachron'!$Y$6:$AD$6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42-4A4F-84A7-565801145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6676928"/>
        <c:axId val="14283275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diachron'!$X$3</c15:sqref>
                        </c15:formulaRef>
                      </c:ext>
                    </c:extLst>
                    <c:strCache>
                      <c:ptCount val="1"/>
                      <c:pt idx="0">
                        <c:v>Ohne Berufsnennung</c:v>
                      </c:pt>
                    </c:strCache>
                  </c:strRef>
                </c:tx>
                <c:spPr>
                  <a:solidFill>
                    <a:schemeClr val="tx1">
                      <a:lumMod val="85000"/>
                      <a:lumOff val="1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Pt>
                  <c:idx val="0"/>
                  <c:invertIfNegative val="0"/>
                  <c:bubble3D val="0"/>
                  <c:spPr>
                    <a:solidFill>
                      <a:schemeClr val="tx1">
                        <a:lumMod val="85000"/>
                        <a:lumOff val="15000"/>
                      </a:schemeClr>
                    </a:solidFill>
                    <a:ln>
                      <a:solidFill>
                        <a:schemeClr val="tx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4-AA42-4A4F-84A7-56580114567D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'ausgewählte Aspekte diachron'!$Y$1:$AD$2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männlich*</c:v>
                        </c:pt>
                        <c:pt idx="1">
                          <c:v>weiblich*</c:v>
                        </c:pt>
                        <c:pt idx="2">
                          <c:v>männlich*</c:v>
                        </c:pt>
                        <c:pt idx="3">
                          <c:v>weiblich*</c:v>
                        </c:pt>
                        <c:pt idx="4">
                          <c:v>männlich*</c:v>
                        </c:pt>
                        <c:pt idx="5">
                          <c:v>weiblich*</c:v>
                        </c:pt>
                      </c:lvl>
                      <c:lvl>
                        <c:pt idx="0">
                          <c:v>bis 2016</c:v>
                        </c:pt>
                        <c:pt idx="2">
                          <c:v>ab 2017</c:v>
                        </c:pt>
                        <c:pt idx="4">
                          <c:v>insgesamt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diachron'!$Y$3:$AD$3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37</c:v>
                      </c:pt>
                      <c:pt idx="1">
                        <c:v>53</c:v>
                      </c:pt>
                      <c:pt idx="2">
                        <c:v>53</c:v>
                      </c:pt>
                      <c:pt idx="3">
                        <c:v>65</c:v>
                      </c:pt>
                      <c:pt idx="4">
                        <c:v>90</c:v>
                      </c:pt>
                      <c:pt idx="5">
                        <c:v>118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A42-4A4F-84A7-56580114567D}"/>
                  </c:ext>
                </c:extLst>
              </c15:ser>
            </c15:filteredBarSeries>
          </c:ext>
        </c:extLst>
      </c:barChart>
      <c:catAx>
        <c:axId val="142667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327536"/>
        <c:crosses val="autoZero"/>
        <c:auto val="1"/>
        <c:lblAlgn val="ctr"/>
        <c:lblOffset val="100"/>
        <c:noMultiLvlLbl val="0"/>
      </c:catAx>
      <c:valAx>
        <c:axId val="14283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66769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Frauen*anteile bei den !!! in ausgewählten Kategorien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'ausgewählte Aspekte diachron'!$A$32</c:f>
              <c:strCache>
                <c:ptCount val="1"/>
                <c:pt idx="0">
                  <c:v>Doktortitel</c:v>
                </c:pt>
              </c:strCache>
            </c:strRef>
          </c:tx>
          <c:spPr>
            <a:ln w="28575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70AD47"/>
                </a:solidFill>
              </a:ln>
              <a:effectLst/>
            </c:spPr>
          </c:marker>
          <c:cat>
            <c:strRef>
              <c:f>'ausgewählte Aspekte diachron'!$B$31:$E$31</c:f>
              <c:strCache>
                <c:ptCount val="4"/>
                <c:pt idx="0">
                  <c:v>bis 2016</c:v>
                </c:pt>
                <c:pt idx="1">
                  <c:v>ab 2017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diachron'!$B$32:$E$32</c:f>
              <c:numCache>
                <c:formatCode>0%</c:formatCode>
                <c:ptCount val="4"/>
                <c:pt idx="0">
                  <c:v>0</c:v>
                </c:pt>
                <c:pt idx="1">
                  <c:v>0.6</c:v>
                </c:pt>
                <c:pt idx="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7-4EF4-8998-610DA95C1A13}"/>
            </c:ext>
          </c:extLst>
        </c:ser>
        <c:ser>
          <c:idx val="1"/>
          <c:order val="1"/>
          <c:tx>
            <c:strRef>
              <c:f>'ausgewählte Aspekte diachron'!$A$33</c:f>
              <c:strCache>
                <c:ptCount val="1"/>
                <c:pt idx="0">
                  <c:v>Führungsposition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'ausgewählte Aspekte diachron'!$B$31:$E$31</c:f>
              <c:strCache>
                <c:ptCount val="4"/>
                <c:pt idx="0">
                  <c:v>bis 2016</c:v>
                </c:pt>
                <c:pt idx="1">
                  <c:v>ab 2017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diachron'!$B$33:$E$33</c:f>
              <c:numCache>
                <c:formatCode>0%</c:formatCode>
                <c:ptCount val="4"/>
                <c:pt idx="0">
                  <c:v>0.13043478260869565</c:v>
                </c:pt>
                <c:pt idx="1">
                  <c:v>0.35294117647058826</c:v>
                </c:pt>
                <c:pt idx="3">
                  <c:v>0.22500000000000001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C7-4EF4-8998-610DA95C1A13}"/>
            </c:ext>
          </c:extLst>
        </c:ser>
        <c:ser>
          <c:idx val="2"/>
          <c:order val="2"/>
          <c:tx>
            <c:strRef>
              <c:f>'ausgewählte Aspekte diachron'!$A$34</c:f>
              <c:strCache>
                <c:ptCount val="1"/>
                <c:pt idx="0">
                  <c:v>kriminell (insg.)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'ausgewählte Aspekte diachron'!$B$31:$E$31</c:f>
              <c:strCache>
                <c:ptCount val="4"/>
                <c:pt idx="0">
                  <c:v>bis 2016</c:v>
                </c:pt>
                <c:pt idx="1">
                  <c:v>ab 2017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diachron'!$B$34:$E$34</c:f>
              <c:numCache>
                <c:formatCode>0%</c:formatCode>
                <c:ptCount val="4"/>
                <c:pt idx="0">
                  <c:v>0.19696969696969696</c:v>
                </c:pt>
                <c:pt idx="1">
                  <c:v>0.25</c:v>
                </c:pt>
                <c:pt idx="3">
                  <c:v>0.22388059701492538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C7-4EF4-8998-610DA95C1A13}"/>
            </c:ext>
          </c:extLst>
        </c:ser>
        <c:ser>
          <c:idx val="3"/>
          <c:order val="3"/>
          <c:tx>
            <c:strRef>
              <c:f>'ausgewählte Aspekte diachron'!$A$35</c:f>
              <c:strCache>
                <c:ptCount val="1"/>
                <c:pt idx="0">
                  <c:v>kriminell (ohne Berufsbezeichnung)</c:v>
                </c:pt>
              </c:strCache>
            </c:strRef>
          </c:tx>
          <c:spPr>
            <a:ln w="28575" cap="rnd">
              <a:solidFill>
                <a:srgbClr val="A6A6A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A6A6A6"/>
              </a:solidFill>
              <a:ln w="9525">
                <a:solidFill>
                  <a:srgbClr val="A6A6A6"/>
                </a:solidFill>
              </a:ln>
              <a:effectLst/>
            </c:spPr>
          </c:marker>
          <c:cat>
            <c:strRef>
              <c:f>'ausgewählte Aspekte diachron'!$B$31:$E$31</c:f>
              <c:strCache>
                <c:ptCount val="4"/>
                <c:pt idx="0">
                  <c:v>bis 2016</c:v>
                </c:pt>
                <c:pt idx="1">
                  <c:v>ab 2017</c:v>
                </c:pt>
                <c:pt idx="3">
                  <c:v>insgesamt</c:v>
                </c:pt>
              </c:strCache>
            </c:strRef>
          </c:cat>
          <c:val>
            <c:numRef>
              <c:f>'ausgewählte Aspekte diachron'!$B$35:$E$35</c:f>
              <c:numCache>
                <c:formatCode>0%</c:formatCode>
                <c:ptCount val="4"/>
                <c:pt idx="0">
                  <c:v>3.0303030303030304E-2</c:v>
                </c:pt>
                <c:pt idx="1">
                  <c:v>0.18181818181818182</c:v>
                </c:pt>
                <c:pt idx="3">
                  <c:v>9.0909090909090912E-2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C7-4EF4-8998-610DA95C1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232464"/>
        <c:axId val="1504081552"/>
      </c:lineChart>
      <c:catAx>
        <c:axId val="108023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4081552"/>
        <c:crosses val="autoZero"/>
        <c:auto val="1"/>
        <c:lblAlgn val="ctr"/>
        <c:lblOffset val="100"/>
        <c:noMultiLvlLbl val="0"/>
      </c:catAx>
      <c:valAx>
        <c:axId val="15040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02324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Angestellte mit Fokus Kund:innenkontakt - Unterkategorien bei den !!!</a:t>
            </a:r>
          </a:p>
        </c:rich>
      </c:tx>
      <c:layout>
        <c:manualLayout>
          <c:xMode val="edge"/>
          <c:yMode val="edge"/>
          <c:x val="0.16124497991967873"/>
          <c:y val="6.0010730702861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4999999999999949E-2"/>
                  <c:y val="0"/>
                </c:manualLayout>
              </c:layout>
              <c:tx>
                <c:rich>
                  <a:bodyPr/>
                  <a:lstStyle/>
                  <a:p>
                    <a:fld id="{E9F37553-79E6-4E83-AF4C-86879F83EF3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919F52D-8DD2-4BDD-9194-4388CEBA13A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66FEEE-6120-43B2-8EFE-D4667D528B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layout>
                <c:manualLayout>
                  <c:x val="-6.6666666666666763E-2"/>
                  <c:y val="0"/>
                </c:manualLayout>
              </c:layout>
              <c:tx>
                <c:rich>
                  <a:bodyPr/>
                  <a:lstStyle/>
                  <a:p>
                    <a:fld id="{B4731F7C-BB0D-409E-8B50-36F9F790A9E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Unterkategorien!$A$2:$A$5</c:f>
              <c:strCache>
                <c:ptCount val="4"/>
                <c:pt idx="0">
                  <c:v>Gastronomie, Hotellerie, Tourismus</c:v>
                </c:pt>
                <c:pt idx="1">
                  <c:v>Sonstige</c:v>
                </c:pt>
                <c:pt idx="2">
                  <c:v>Einzelhandel</c:v>
                </c:pt>
                <c:pt idx="3">
                  <c:v>Sekretariat</c:v>
                </c:pt>
              </c:strCache>
            </c:strRef>
          </c:cat>
          <c:val>
            <c:numRef>
              <c:f>Unterkategorien!$C$2:$C$5</c:f>
              <c:numCache>
                <c:formatCode>General</c:formatCode>
                <c:ptCount val="4"/>
                <c:pt idx="0">
                  <c:v>-23</c:v>
                </c:pt>
                <c:pt idx="1">
                  <c:v>-3</c:v>
                </c:pt>
                <c:pt idx="2">
                  <c:v>-4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Unterkategorien!$B$2:$B$5</c15:f>
                <c15:dlblRangeCache>
                  <c:ptCount val="4"/>
                  <c:pt idx="0">
                    <c:v>58%</c:v>
                  </c:pt>
                  <c:pt idx="1">
                    <c:v>30%</c:v>
                  </c:pt>
                  <c:pt idx="2">
                    <c:v>20%</c:v>
                  </c:pt>
                  <c:pt idx="3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C35C254-1071-4380-91C0-716D05BF1F8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773-40DA-965F-E304EEEDF1A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0E41F11-6E28-4545-9767-DCBAD07A8F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773-40DA-965F-E304EEEDF1A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17F3A4D-3E21-40B4-9711-BFECA0EBDD2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773-40DA-965F-E304EEEDF1A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DC706B-B974-449F-9028-BC7E908544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773-40DA-965F-E304EEEDF1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Unterkategorien!$A$2:$A$5</c:f>
              <c:strCache>
                <c:ptCount val="4"/>
                <c:pt idx="0">
                  <c:v>Gastronomie, Hotellerie, Tourismus</c:v>
                </c:pt>
                <c:pt idx="1">
                  <c:v>Sonstige</c:v>
                </c:pt>
                <c:pt idx="2">
                  <c:v>Einzelhandel</c:v>
                </c:pt>
                <c:pt idx="3">
                  <c:v>Sekretariat</c:v>
                </c:pt>
              </c:strCache>
            </c:strRef>
          </c:cat>
          <c:val>
            <c:numRef>
              <c:f>Unterkategorien!$E$2:$E$5</c:f>
              <c:numCache>
                <c:formatCode>General</c:formatCode>
                <c:ptCount val="4"/>
                <c:pt idx="0">
                  <c:v>17</c:v>
                </c:pt>
                <c:pt idx="1">
                  <c:v>7</c:v>
                </c:pt>
                <c:pt idx="2">
                  <c:v>16</c:v>
                </c:pt>
                <c:pt idx="3">
                  <c:v>5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Unterkategorien!$F$2:$F$5</c15:f>
                <c15:dlblRangeCache>
                  <c:ptCount val="4"/>
                  <c:pt idx="0">
                    <c:v>43%</c:v>
                  </c:pt>
                  <c:pt idx="1">
                    <c:v>70%</c:v>
                  </c:pt>
                  <c:pt idx="2">
                    <c:v>80%</c:v>
                  </c:pt>
                  <c:pt idx="3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Arbeit mit Tieren - Unterkategorien bei den !!!</a:t>
            </a:r>
          </a:p>
        </c:rich>
      </c:tx>
      <c:layout>
        <c:manualLayout>
          <c:xMode val="edge"/>
          <c:yMode val="edge"/>
          <c:x val="0.13091666666666668"/>
          <c:y val="6.02214723159604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Unterkategorien!$L$1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567EB67-58FE-46D3-82C7-47F3C20F9B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F6BE907-E05E-4BB5-993F-8B131D93FC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82869DA-2A93-425D-8CF8-1789E0CF57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1ECC7CB-391E-4C9F-9456-E0AFDAC811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Unterkategorien!$J$2:$J$5</c:f>
              <c:strCache>
                <c:ptCount val="4"/>
                <c:pt idx="0">
                  <c:v>Tiertraining und -sport</c:v>
                </c:pt>
                <c:pt idx="1">
                  <c:v>Tierärzt:in</c:v>
                </c:pt>
                <c:pt idx="2">
                  <c:v>Tierpflege/-betreuung</c:v>
                </c:pt>
                <c:pt idx="3">
                  <c:v>Sonstige</c:v>
                </c:pt>
              </c:strCache>
            </c:strRef>
          </c:cat>
          <c:val>
            <c:numRef>
              <c:f>Unterkategorien!$L$2:$L$5</c:f>
              <c:numCache>
                <c:formatCode>General</c:formatCode>
                <c:ptCount val="4"/>
                <c:pt idx="0">
                  <c:v>-5</c:v>
                </c:pt>
                <c:pt idx="1">
                  <c:v>-7</c:v>
                </c:pt>
                <c:pt idx="2">
                  <c:v>-7</c:v>
                </c:pt>
                <c:pt idx="3">
                  <c:v>-9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Unterkategorien!$K$2:$K$5</c15:f>
                <c15:dlblRangeCache>
                  <c:ptCount val="4"/>
                  <c:pt idx="0">
                    <c:v>100%</c:v>
                  </c:pt>
                  <c:pt idx="1">
                    <c:v>88%</c:v>
                  </c:pt>
                  <c:pt idx="2">
                    <c:v>78%</c:v>
                  </c:pt>
                  <c:pt idx="3">
                    <c:v>82%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Unterkategorien!$N$1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5B7035D-F829-41B2-80E7-859BAACD0A0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2CD-42D9-BDFC-1532667534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DC93C09-5222-4BE2-8CE7-6567BBD33D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2CD-42D9-BDFC-1532667534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E964AA-A38B-4B68-B233-47726B6F51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2CD-42D9-BDFC-1532667534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8A879C3-ED51-46BF-9AAE-4835C959CB3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2CD-42D9-BDFC-1532667534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Unterkategorien!$J$2:$J$5</c:f>
              <c:strCache>
                <c:ptCount val="4"/>
                <c:pt idx="0">
                  <c:v>Tiertraining und -sport</c:v>
                </c:pt>
                <c:pt idx="1">
                  <c:v>Tierärzt:in</c:v>
                </c:pt>
                <c:pt idx="2">
                  <c:v>Tierpflege/-betreuung</c:v>
                </c:pt>
                <c:pt idx="3">
                  <c:v>Sonstige</c:v>
                </c:pt>
              </c:strCache>
            </c:strRef>
          </c:cat>
          <c:val>
            <c:numRef>
              <c:f>Unterkategorien!$N$2:$N$5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Unterkategorien!$O$2:$O$5</c15:f>
                <c15:dlblRangeCache>
                  <c:ptCount val="4"/>
                  <c:pt idx="0">
                    <c:v>0%</c:v>
                  </c:pt>
                  <c:pt idx="1">
                    <c:v>13%</c:v>
                  </c:pt>
                  <c:pt idx="2">
                    <c:v>22%</c:v>
                  </c:pt>
                  <c:pt idx="3">
                    <c:v>18%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Showbusiness</a:t>
            </a:r>
            <a:r>
              <a:rPr lang="de-DE" baseline="0"/>
              <a:t> - Unterkategorien bei den !!!</a:t>
            </a:r>
            <a:endParaRPr lang="de-DE"/>
          </a:p>
        </c:rich>
      </c:tx>
      <c:layout>
        <c:manualLayout>
          <c:xMode val="edge"/>
          <c:yMode val="edge"/>
          <c:x val="0.25869444444444445"/>
          <c:y val="5.3872120151647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Unterkategorien!$U$1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C0FA39B-9099-4A91-989B-67FC84EFB37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2938A46-410A-415F-9C98-0A1C930365A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3D1D112-0FB9-4A38-A365-CF052A6CB8D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4620444-B325-45ED-A75A-877AEC337E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2004C7D-835D-45BC-AE1F-AE9A9742BA0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251-435E-81F4-60668AB21B8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AA5D212-2544-4A70-8DBC-13D5A0AAC5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251-435E-81F4-60668AB21B8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2BE8C34-B6CE-4685-94E1-87894D4DAFA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251-435E-81F4-60668AB21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Unterkategorien!$S$2:$S$8</c:f>
              <c:strCache>
                <c:ptCount val="7"/>
                <c:pt idx="0">
                  <c:v>Sonstige</c:v>
                </c:pt>
                <c:pt idx="1">
                  <c:v>Management/Agent:in</c:v>
                </c:pt>
                <c:pt idx="2">
                  <c:v>Musik</c:v>
                </c:pt>
                <c:pt idx="3">
                  <c:v>Model &amp; Tanz</c:v>
                </c:pt>
                <c:pt idx="4">
                  <c:v>Zirkus, Jahrmarkt etc.</c:v>
                </c:pt>
                <c:pt idx="5">
                  <c:v>Film/TV/Theater</c:v>
                </c:pt>
                <c:pt idx="6">
                  <c:v>Angrenzende Berufe</c:v>
                </c:pt>
              </c:strCache>
            </c:strRef>
          </c:cat>
          <c:val>
            <c:numRef>
              <c:f>Unterkategorien!$U$2:$U$8</c:f>
              <c:numCache>
                <c:formatCode>General</c:formatCode>
                <c:ptCount val="7"/>
                <c:pt idx="0">
                  <c:v>-1</c:v>
                </c:pt>
                <c:pt idx="1">
                  <c:v>-5</c:v>
                </c:pt>
                <c:pt idx="2">
                  <c:v>-23</c:v>
                </c:pt>
                <c:pt idx="3">
                  <c:v>-5</c:v>
                </c:pt>
                <c:pt idx="4">
                  <c:v>-11</c:v>
                </c:pt>
                <c:pt idx="5">
                  <c:v>-32</c:v>
                </c:pt>
                <c:pt idx="6">
                  <c:v>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Unterkategorien!$T$2:$T$8</c15:f>
                <c15:dlblRangeCache>
                  <c:ptCount val="7"/>
                  <c:pt idx="0">
                    <c:v>100%</c:v>
                  </c:pt>
                  <c:pt idx="1">
                    <c:v>71%</c:v>
                  </c:pt>
                  <c:pt idx="2">
                    <c:v>70%</c:v>
                  </c:pt>
                  <c:pt idx="3">
                    <c:v>63%</c:v>
                  </c:pt>
                  <c:pt idx="4">
                    <c:v>58%</c:v>
                  </c:pt>
                  <c:pt idx="5">
                    <c:v>53%</c:v>
                  </c:pt>
                  <c:pt idx="6">
                    <c:v>40%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Unterkategorien!$W$1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E994C26-35E9-41E3-B5E0-6763FB72553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251-435E-81F4-60668AB21B8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E1ACC06-48C1-4E1C-A51D-330B28F9B8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251-435E-81F4-60668AB21B8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8B8A49E-B1D3-4DFB-9B4C-6D2083CADAF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251-435E-81F4-60668AB21B8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213FBDE-BADF-4241-9996-1E4C7B61D97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251-435E-81F4-60668AB21B8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A0DF0E6-C1BA-40DF-A46A-F7DBEBDEF86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251-435E-81F4-60668AB21B8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D7FD1A7-819B-4AF0-876B-F3A9BE0E621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251-435E-81F4-60668AB21B8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A373AAE-E84B-4C73-B704-22B15C77194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251-435E-81F4-60668AB21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Unterkategorien!$S$2:$S$8</c:f>
              <c:strCache>
                <c:ptCount val="7"/>
                <c:pt idx="0">
                  <c:v>Sonstige</c:v>
                </c:pt>
                <c:pt idx="1">
                  <c:v>Management/Agent:in</c:v>
                </c:pt>
                <c:pt idx="2">
                  <c:v>Musik</c:v>
                </c:pt>
                <c:pt idx="3">
                  <c:v>Model &amp; Tanz</c:v>
                </c:pt>
                <c:pt idx="4">
                  <c:v>Zirkus, Jahrmarkt etc.</c:v>
                </c:pt>
                <c:pt idx="5">
                  <c:v>Film/TV/Theater</c:v>
                </c:pt>
                <c:pt idx="6">
                  <c:v>Angrenzende Berufe</c:v>
                </c:pt>
              </c:strCache>
            </c:strRef>
          </c:cat>
          <c:val>
            <c:numRef>
              <c:f>Unterkategorien!$W$2:$W$8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3</c:v>
                </c:pt>
                <c:pt idx="4">
                  <c:v>8</c:v>
                </c:pt>
                <c:pt idx="5">
                  <c:v>28</c:v>
                </c:pt>
                <c:pt idx="6">
                  <c:v>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Unterkategorien!$X$2:$X$8</c15:f>
                <c15:dlblRangeCache>
                  <c:ptCount val="7"/>
                  <c:pt idx="0">
                    <c:v>0%</c:v>
                  </c:pt>
                  <c:pt idx="1">
                    <c:v>29%</c:v>
                  </c:pt>
                  <c:pt idx="2">
                    <c:v>30%</c:v>
                  </c:pt>
                  <c:pt idx="3">
                    <c:v>38%</c:v>
                  </c:pt>
                  <c:pt idx="4">
                    <c:v>42%</c:v>
                  </c:pt>
                  <c:pt idx="5">
                    <c:v>47%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Soziales - Unterkategorien bei den !!!</a:t>
            </a:r>
          </a:p>
        </c:rich>
      </c:tx>
      <c:layout>
        <c:manualLayout>
          <c:xMode val="edge"/>
          <c:yMode val="edge"/>
          <c:x val="0.29480555555555554"/>
          <c:y val="5.38718144102954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Unterkategorien!$AD$1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53B177A-973C-4444-A078-803ED76E6CF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layout>
                <c:manualLayout>
                  <c:x val="-6.1111111111111109E-2"/>
                  <c:y val="5.6444557333559116E-7"/>
                </c:manualLayout>
              </c:layout>
              <c:tx>
                <c:rich>
                  <a:bodyPr/>
                  <a:lstStyle/>
                  <a:p>
                    <a:fld id="{DCDBB9B0-6F7C-4963-9915-780DC3F6543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Unterkategorien!$AB$2:$AB$3</c:f>
              <c:strCache>
                <c:ptCount val="2"/>
                <c:pt idx="0">
                  <c:v>Pädagogik</c:v>
                </c:pt>
                <c:pt idx="1">
                  <c:v>Pflege</c:v>
                </c:pt>
              </c:strCache>
            </c:strRef>
          </c:cat>
          <c:val>
            <c:numRef>
              <c:f>Unterkategorien!$AD$2:$AD$3</c:f>
              <c:numCache>
                <c:formatCode>General</c:formatCode>
                <c:ptCount val="2"/>
                <c:pt idx="0">
                  <c:v>-11</c:v>
                </c:pt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Unterkategorien!$AC$2:$AC$3</c15:f>
                <c15:dlblRangeCache>
                  <c:ptCount val="2"/>
                  <c:pt idx="0">
                    <c:v>58%</c:v>
                  </c:pt>
                  <c:pt idx="1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Unterkategorien!$AF$1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0124C7F-6F7D-49C3-8158-DC19ABF2961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D33-4EBE-BD33-D7010055B95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28C7017-682B-4A6F-802F-44558F9C610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D33-4EBE-BD33-D7010055B9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Unterkategorien!$AB$2:$AB$3</c:f>
              <c:strCache>
                <c:ptCount val="2"/>
                <c:pt idx="0">
                  <c:v>Pädagogik</c:v>
                </c:pt>
                <c:pt idx="1">
                  <c:v>Pflege</c:v>
                </c:pt>
              </c:strCache>
            </c:strRef>
          </c:cat>
          <c:val>
            <c:numRef>
              <c:f>Unterkategorien!$AF$2:$AF$3</c:f>
              <c:numCache>
                <c:formatCode>General</c:formatCode>
                <c:ptCount val="2"/>
                <c:pt idx="0">
                  <c:v>8</c:v>
                </c:pt>
                <c:pt idx="1">
                  <c:v>5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Unterkategorien!$AG$2:$AG$3</c15:f>
                <c15:dlblRangeCache>
                  <c:ptCount val="2"/>
                  <c:pt idx="0">
                    <c:v>42%</c:v>
                  </c:pt>
                  <c:pt idx="1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Wirtschaft &amp; Recht - Unterkategorien bei den !!!</a:t>
            </a:r>
          </a:p>
        </c:rich>
      </c:tx>
      <c:layout>
        <c:manualLayout>
          <c:xMode val="edge"/>
          <c:yMode val="edge"/>
          <c:x val="0.17044209563894602"/>
          <c:y val="5.38722400919848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Unterkategorien!$AN$1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71FDE5-10D8-435B-A182-A755BC594F4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54C56AB-68F8-4E01-81D0-890944CD49A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1CF910-9AE8-4081-89AB-F0BCF6DEFA6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BA32F91-7A1B-468E-A7E3-FEDF2761C0E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Unterkategorien!$AL$2:$AL$5</c:f>
              <c:strCache>
                <c:ptCount val="4"/>
                <c:pt idx="0">
                  <c:v>Juristische Berufe</c:v>
                </c:pt>
                <c:pt idx="1">
                  <c:v>Sonstige</c:v>
                </c:pt>
                <c:pt idx="2">
                  <c:v>Unternehmer:innen in größerem Umfang</c:v>
                </c:pt>
                <c:pt idx="3">
                  <c:v>Weitere wirtschaftsbezogene Berufe</c:v>
                </c:pt>
              </c:strCache>
            </c:strRef>
          </c:cat>
          <c:val>
            <c:numRef>
              <c:f>Unterkategorien!$AN$2:$AN$5</c:f>
              <c:numCache>
                <c:formatCode>General</c:formatCode>
                <c:ptCount val="4"/>
                <c:pt idx="0">
                  <c:v>-5</c:v>
                </c:pt>
                <c:pt idx="1">
                  <c:v>-1</c:v>
                </c:pt>
                <c:pt idx="2">
                  <c:v>-10</c:v>
                </c:pt>
                <c:pt idx="3">
                  <c:v>-4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Unterkategorien!$AM$2:$AM$5</c15:f>
                <c15:dlblRangeCache>
                  <c:ptCount val="4"/>
                  <c:pt idx="0">
                    <c:v>100%</c:v>
                  </c:pt>
                  <c:pt idx="1">
                    <c:v>100%</c:v>
                  </c:pt>
                  <c:pt idx="2">
                    <c:v>83%</c:v>
                  </c:pt>
                  <c:pt idx="3">
                    <c:v>67%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083-4D88-A8E3-EEF9591BF257}"/>
            </c:ext>
          </c:extLst>
        </c:ser>
        <c:ser>
          <c:idx val="2"/>
          <c:order val="1"/>
          <c:tx>
            <c:strRef>
              <c:f>Unterkategorien!$AP$1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ABBEA22-036D-4330-8672-6B7BEFDA4FC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084-48B9-B8F6-ABE08F912F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56AB18D-D468-4F4D-8653-9C3451513C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084-48B9-B8F6-ABE08F912F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48028B0-54F7-4DB2-9831-D2C51EAF7B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084-48B9-B8F6-ABE08F912F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80DA18-6F49-49B3-AC3B-2C2B90CFA0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084-48B9-B8F6-ABE08F912F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Unterkategorien!$AL$2:$AL$5</c:f>
              <c:strCache>
                <c:ptCount val="4"/>
                <c:pt idx="0">
                  <c:v>Juristische Berufe</c:v>
                </c:pt>
                <c:pt idx="1">
                  <c:v>Sonstige</c:v>
                </c:pt>
                <c:pt idx="2">
                  <c:v>Unternehmer:innen in größerem Umfang</c:v>
                </c:pt>
                <c:pt idx="3">
                  <c:v>Weitere wirtschaftsbezogene Berufe</c:v>
                </c:pt>
              </c:strCache>
            </c:strRef>
          </c:cat>
          <c:val>
            <c:numRef>
              <c:f>Unterkategorien!$AP$2:$AP$5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Unterkategorien!$AQ$2:$AQ$5</c15:f>
                <c15:dlblRangeCache>
                  <c:ptCount val="4"/>
                  <c:pt idx="0">
                    <c:v>0%</c:v>
                  </c:pt>
                  <c:pt idx="1">
                    <c:v>0%</c:v>
                  </c:pt>
                  <c:pt idx="2">
                    <c:v>17%</c:v>
                  </c:pt>
                  <c:pt idx="3">
                    <c:v>33%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/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Geschlechter nach Berufsfeldern</a:t>
            </a:r>
            <a:r>
              <a:rPr lang="de-DE" baseline="0"/>
              <a:t> bei den !!! ab 2017</a:t>
            </a:r>
          </a:p>
        </c:rich>
      </c:tx>
      <c:layout>
        <c:manualLayout>
          <c:xMode val="edge"/>
          <c:yMode val="edge"/>
          <c:x val="0.16317957595726065"/>
          <c:y val="1.81498412442690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'Berufe ab 2017'!$C$1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6737588652482268E-2"/>
                  <c:y val="-2.2326412145568207E-3"/>
                </c:manualLayout>
              </c:layout>
              <c:tx>
                <c:rich>
                  <a:bodyPr/>
                  <a:lstStyle/>
                  <a:p>
                    <a:fld id="{BE8FFA4B-AD2F-4C17-8811-FC14D22E5BD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0C0E174-BCD9-459B-8AB7-48EC19B9C54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74C812-BE43-4F90-88B8-993FD55634A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0B36AF8-8C26-4B45-8D0C-CED5ADF8877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D7E-4213-A6D0-E0E1182AC9E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C066EE4-4610-4FE3-ACF3-91D63759D8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D7E-4213-A6D0-E0E1182AC9E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61D87DB-06FC-4F13-BCE7-D6761FB7434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D7E-4213-A6D0-E0E1182AC9E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8876006-F9CB-47E0-B686-77076F91DC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D7E-4213-A6D0-E0E1182AC9E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48636FC-A913-4D2C-BD29-CD0BB9FEB65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D7E-4213-A6D0-E0E1182AC9E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2E26EB6-BF9F-4ABB-B175-9CE8B97ACC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D7E-4213-A6D0-E0E1182AC9E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0204819-ED80-4953-9ACD-7FA75D6B045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D7E-4213-A6D0-E0E1182AC9E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ACE1954-8D4D-41E6-914B-FE0154C29EA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D7E-4213-A6D0-E0E1182AC9E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49B09C8-508C-400A-8799-7A6AFFBFCE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D7E-4213-A6D0-E0E1182AC9E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7E2508B-1823-438E-9DA6-A30F64718F7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D7E-4213-A6D0-E0E1182AC9E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B19E703-F3AB-44BA-A36F-BB728CD8A36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D7E-4213-A6D0-E0E1182AC9E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7538462-019D-46AD-BD6B-D5683FDCC89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D7E-4213-A6D0-E0E1182AC9E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F452EBA-ED89-42BC-90B6-1BEAF2A18F5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D7E-4213-A6D0-E0E1182AC9E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C628781-42DF-4313-BBCB-A84DEAB70B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D7E-4213-A6D0-E0E1182AC9E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C23B736-174C-4AF3-927D-ABAA0727EB6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D7E-4213-A6D0-E0E1182AC9E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F33EFDB-5D74-4C43-8311-76F721F8C7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D7E-4213-A6D0-E0E1182AC9E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7E22C95-35AF-4F25-B7D8-9A4AE54664F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1D7E-4213-A6D0-E0E1182AC9E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18DE324-11DE-45AC-928F-219134489E6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D7E-4213-A6D0-E0E1182AC9E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7A0CCF9-C278-4178-8D6D-9320BBEAC0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1D7E-4213-A6D0-E0E1182AC9E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79E1112-40D1-429E-9A50-32E68602FAF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1D7E-4213-A6D0-E0E1182AC9E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A790B17-11FC-43D8-AF3F-18876234B73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1D7E-4213-A6D0-E0E1182AC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ab 2017'!$A$2:$A$26</c15:sqref>
                  </c15:fullRef>
                </c:ext>
              </c:extLst>
              <c:f>('Berufe ab 2017'!$A$2:$A$4,'Berufe ab 2017'!$A$6:$A$26)</c:f>
              <c:strCache>
                <c:ptCount val="24"/>
                <c:pt idx="0">
                  <c:v>↓Spiritualität</c:v>
                </c:pt>
                <c:pt idx="1">
                  <c:v>↑Haushaltstätigkeiten</c:v>
                </c:pt>
                <c:pt idx="2">
                  <c:v>↓Sonstige Angestellte (Fokus Kund:innenkontakt)</c:v>
                </c:pt>
                <c:pt idx="3">
                  <c:v>↓Handwerk</c:v>
                </c:pt>
                <c:pt idx="4">
                  <c:v>↓Unternehmer:innen in kleinerem Umfang und ähnliche kaufmännische Tätigkeiten</c:v>
                </c:pt>
                <c:pt idx="5">
                  <c:v>→MINT</c:v>
                </c:pt>
                <c:pt idx="6">
                  <c:v>↑Soziales</c:v>
                </c:pt>
                <c:pt idx="7">
                  <c:v>↓Kreatives</c:v>
                </c:pt>
                <c:pt idx="8">
                  <c:v>→Journalismus</c:v>
                </c:pt>
                <c:pt idx="9">
                  <c:v>↑Professor:in</c:v>
                </c:pt>
                <c:pt idx="10">
                  <c:v>↑Showbusiness</c:v>
                </c:pt>
                <c:pt idx="11">
                  <c:v>↑Geistes- und Gesellschaftswissenschaften</c:v>
                </c:pt>
                <c:pt idx="12">
                  <c:v>↓Sonstige Angestellte (wenig Kund:innenkontakt)</c:v>
                </c:pt>
                <c:pt idx="13">
                  <c:v>↓Medizin</c:v>
                </c:pt>
                <c:pt idx="14">
                  <c:v>↓Polizei</c:v>
                </c:pt>
                <c:pt idx="15">
                  <c:v>↑Profisport</c:v>
                </c:pt>
                <c:pt idx="16">
                  <c:v>↑Lehramt</c:v>
                </c:pt>
                <c:pt idx="17">
                  <c:v>↑Wirtschaft und Recht</c:v>
                </c:pt>
                <c:pt idx="18">
                  <c:v>→Kriminelle ohne Berufsbezeichnung</c:v>
                </c:pt>
                <c:pt idx="19">
                  <c:v>↑Arbeit mit Tieren</c:v>
                </c:pt>
                <c:pt idx="20">
                  <c:v>↑Outdoor-Betätigungen</c:v>
                </c:pt>
                <c:pt idx="21">
                  <c:v>↑Sicherheit</c:v>
                </c:pt>
                <c:pt idx="22">
                  <c:v>→Politik</c:v>
                </c:pt>
                <c:pt idx="23">
                  <c:v>→Transportwesen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ab 2017'!$C$2:$C$26</c15:sqref>
                  </c15:fullRef>
                </c:ext>
              </c:extLst>
              <c:f>('Berufe ab 2017'!$C$2:$C$4,'Berufe ab 2017'!$C$6:$C$26)</c:f>
              <c:numCache>
                <c:formatCode>General</c:formatCode>
                <c:ptCount val="24"/>
                <c:pt idx="0">
                  <c:v>0</c:v>
                </c:pt>
                <c:pt idx="1">
                  <c:v>-1</c:v>
                </c:pt>
                <c:pt idx="2">
                  <c:v>-10</c:v>
                </c:pt>
                <c:pt idx="3">
                  <c:v>-5</c:v>
                </c:pt>
                <c:pt idx="4">
                  <c:v>-18</c:v>
                </c:pt>
                <c:pt idx="5">
                  <c:v>-7</c:v>
                </c:pt>
                <c:pt idx="6">
                  <c:v>-7</c:v>
                </c:pt>
                <c:pt idx="7">
                  <c:v>-9</c:v>
                </c:pt>
                <c:pt idx="8">
                  <c:v>-6</c:v>
                </c:pt>
                <c:pt idx="9">
                  <c:v>-2</c:v>
                </c:pt>
                <c:pt idx="10">
                  <c:v>-29</c:v>
                </c:pt>
                <c:pt idx="11">
                  <c:v>-7</c:v>
                </c:pt>
                <c:pt idx="12">
                  <c:v>-8</c:v>
                </c:pt>
                <c:pt idx="13">
                  <c:v>-6</c:v>
                </c:pt>
                <c:pt idx="14">
                  <c:v>-15</c:v>
                </c:pt>
                <c:pt idx="15">
                  <c:v>-9</c:v>
                </c:pt>
                <c:pt idx="16">
                  <c:v>-4</c:v>
                </c:pt>
                <c:pt idx="17">
                  <c:v>-12</c:v>
                </c:pt>
                <c:pt idx="18">
                  <c:v>-18</c:v>
                </c:pt>
                <c:pt idx="19">
                  <c:v>-14</c:v>
                </c:pt>
                <c:pt idx="20">
                  <c:v>-16</c:v>
                </c:pt>
                <c:pt idx="21">
                  <c:v>-10</c:v>
                </c:pt>
                <c:pt idx="22">
                  <c:v>-2</c:v>
                </c:pt>
                <c:pt idx="23">
                  <c:v>-5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ab 2017'!$B$2:$B$26</c15:f>
                <c15:dlblRangeCache>
                  <c:ptCount val="25"/>
                  <c:pt idx="0">
                    <c:v>0%</c:v>
                  </c:pt>
                  <c:pt idx="1">
                    <c:v>20%</c:v>
                  </c:pt>
                  <c:pt idx="2">
                    <c:v>29%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53%</c:v>
                  </c:pt>
                  <c:pt idx="6">
                    <c:v>54%</c:v>
                  </c:pt>
                  <c:pt idx="7">
                    <c:v>54%</c:v>
                  </c:pt>
                  <c:pt idx="8">
                    <c:v>60%</c:v>
                  </c:pt>
                  <c:pt idx="9">
                    <c:v>67%</c:v>
                  </c:pt>
                  <c:pt idx="10">
                    <c:v>67%</c:v>
                  </c:pt>
                  <c:pt idx="11">
                    <c:v>67%</c:v>
                  </c:pt>
                  <c:pt idx="12">
                    <c:v>70%</c:v>
                  </c:pt>
                  <c:pt idx="13">
                    <c:v>73%</c:v>
                  </c:pt>
                  <c:pt idx="14">
                    <c:v>75%</c:v>
                  </c:pt>
                  <c:pt idx="15">
                    <c:v>75%</c:v>
                  </c:pt>
                  <c:pt idx="16">
                    <c:v>75%</c:v>
                  </c:pt>
                  <c:pt idx="17">
                    <c:v>80%</c:v>
                  </c:pt>
                  <c:pt idx="18">
                    <c:v>80%</c:v>
                  </c:pt>
                  <c:pt idx="19">
                    <c:v>82%</c:v>
                  </c:pt>
                  <c:pt idx="20">
                    <c:v>82%</c:v>
                  </c:pt>
                  <c:pt idx="21">
                    <c:v>89%</c:v>
                  </c:pt>
                  <c:pt idx="22">
                    <c:v>91%</c:v>
                  </c:pt>
                  <c:pt idx="23">
                    <c:v>100%</c:v>
                  </c:pt>
                  <c:pt idx="24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'Berufe ab 2017'!$E$1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3640661938533411E-3"/>
                  <c:y val="-2.2326412145568207E-3"/>
                </c:manualLayout>
              </c:layout>
              <c:tx>
                <c:rich>
                  <a:bodyPr/>
                  <a:lstStyle/>
                  <a:p>
                    <a:fld id="{1B3B5D48-3121-4D8B-AF65-B8540A21F73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1D7E-4213-A6D0-E0E1182AC9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7A710F5-6F32-4B96-93E6-BCAEBFD90D6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1D7E-4213-A6D0-E0E1182AC9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E13D296-3100-4311-B3B5-A7AFC264EBC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1D7E-4213-A6D0-E0E1182AC9E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E47CC64-6FFB-4872-8C8E-9465D1F57D9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1D7E-4213-A6D0-E0E1182AC9E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0000B86-D995-4C91-9D68-FEF52B29F8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1D7E-4213-A6D0-E0E1182AC9E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4EDB04C-909F-4CB8-8D77-912D57528F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1D7E-4213-A6D0-E0E1182AC9E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36FF805-3D4D-4FDB-9800-536C167FA2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1D7E-4213-A6D0-E0E1182AC9E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7F8BB75-290B-4F7C-9C2E-E5349E9170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1D7E-4213-A6D0-E0E1182AC9E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3C262D-8733-4548-BE84-D05158082E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1D7E-4213-A6D0-E0E1182AC9E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36D1428-3BB5-4844-AC63-DE8979C3A01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1D7E-4213-A6D0-E0E1182AC9E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6F03C5A-5372-4A70-8093-89CC631AA0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1D7E-4213-A6D0-E0E1182AC9E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3C3D5BA-72FB-49F0-A820-D6063686468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1D7E-4213-A6D0-E0E1182AC9E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68F5334-5894-4449-A210-2B54943896B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1D7E-4213-A6D0-E0E1182AC9E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B7BB42D-992D-414E-A99A-773C6664415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1D7E-4213-A6D0-E0E1182AC9E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1A3EE4A-6BA8-4304-820B-4BD15302397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1D7E-4213-A6D0-E0E1182AC9E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40BA289-0451-4011-A357-84C218AE95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1D7E-4213-A6D0-E0E1182AC9E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7347E22-6F37-469E-9D6D-2B90377C385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1D7E-4213-A6D0-E0E1182AC9E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76EA74A-25ED-4AD8-9335-83B10E9295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1D7E-4213-A6D0-E0E1182AC9E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3C6C5DE-7B7A-4FC7-A4B1-7B4FFBD3EFA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1D7E-4213-A6D0-E0E1182AC9E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4B3965E-ECA9-413D-BC9F-5DFD209EB1C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1D7E-4213-A6D0-E0E1182AC9E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9C1B2BE-DE5A-4A26-90EF-70C6AE3E1B6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1D7E-4213-A6D0-E0E1182AC9E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A324681-4730-446E-82E3-BB73D14452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1D7E-4213-A6D0-E0E1182AC9E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840546A-D72D-4492-B9D7-8A52F71D9A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1D7E-4213-A6D0-E0E1182AC9E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A586404-68B8-4C59-804E-64C9514469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1D7E-4213-A6D0-E0E1182AC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ab 2017'!$A$2:$A$26</c15:sqref>
                  </c15:fullRef>
                </c:ext>
              </c:extLst>
              <c:f>('Berufe ab 2017'!$A$2:$A$4,'Berufe ab 2017'!$A$6:$A$26)</c:f>
              <c:strCache>
                <c:ptCount val="24"/>
                <c:pt idx="0">
                  <c:v>↓Spiritualität</c:v>
                </c:pt>
                <c:pt idx="1">
                  <c:v>↑Haushaltstätigkeiten</c:v>
                </c:pt>
                <c:pt idx="2">
                  <c:v>↓Sonstige Angestellte (Fokus Kund:innenkontakt)</c:v>
                </c:pt>
                <c:pt idx="3">
                  <c:v>↓Handwerk</c:v>
                </c:pt>
                <c:pt idx="4">
                  <c:v>↓Unternehmer:innen in kleinerem Umfang und ähnliche kaufmännische Tätigkeiten</c:v>
                </c:pt>
                <c:pt idx="5">
                  <c:v>→MINT</c:v>
                </c:pt>
                <c:pt idx="6">
                  <c:v>↑Soziales</c:v>
                </c:pt>
                <c:pt idx="7">
                  <c:v>↓Kreatives</c:v>
                </c:pt>
                <c:pt idx="8">
                  <c:v>→Journalismus</c:v>
                </c:pt>
                <c:pt idx="9">
                  <c:v>↑Professor:in</c:v>
                </c:pt>
                <c:pt idx="10">
                  <c:v>↑Showbusiness</c:v>
                </c:pt>
                <c:pt idx="11">
                  <c:v>↑Geistes- und Gesellschaftswissenschaften</c:v>
                </c:pt>
                <c:pt idx="12">
                  <c:v>↓Sonstige Angestellte (wenig Kund:innenkontakt)</c:v>
                </c:pt>
                <c:pt idx="13">
                  <c:v>↓Medizin</c:v>
                </c:pt>
                <c:pt idx="14">
                  <c:v>↓Polizei</c:v>
                </c:pt>
                <c:pt idx="15">
                  <c:v>↑Profisport</c:v>
                </c:pt>
                <c:pt idx="16">
                  <c:v>↑Lehramt</c:v>
                </c:pt>
                <c:pt idx="17">
                  <c:v>↑Wirtschaft und Recht</c:v>
                </c:pt>
                <c:pt idx="18">
                  <c:v>→Kriminelle ohne Berufsbezeichnung</c:v>
                </c:pt>
                <c:pt idx="19">
                  <c:v>↑Arbeit mit Tieren</c:v>
                </c:pt>
                <c:pt idx="20">
                  <c:v>↑Outdoor-Betätigungen</c:v>
                </c:pt>
                <c:pt idx="21">
                  <c:v>↑Sicherheit</c:v>
                </c:pt>
                <c:pt idx="22">
                  <c:v>→Politik</c:v>
                </c:pt>
                <c:pt idx="23">
                  <c:v>→Transportwesen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ab 2017'!$E$2:$E$26</c15:sqref>
                  </c15:fullRef>
                </c:ext>
              </c:extLst>
              <c:f>('Berufe ab 2017'!$E$2:$E$4,'Berufe ab 2017'!$E$6:$E$26)</c:f>
              <c:numCache>
                <c:formatCode>General</c:formatCode>
                <c:ptCount val="2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5</c:v>
                </c:pt>
                <c:pt idx="4">
                  <c:v>16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1</c:v>
                </c:pt>
                <c:pt idx="10">
                  <c:v>14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5</c:v>
                </c:pt>
                <c:pt idx="15">
                  <c:v>3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ab 2017'!$H$2:$H$26</c15:f>
                <c15:dlblRangeCache>
                  <c:ptCount val="25"/>
                  <c:pt idx="0">
                    <c:v>100% (+)</c:v>
                  </c:pt>
                  <c:pt idx="1">
                    <c:v>80% (-)</c:v>
                  </c:pt>
                  <c:pt idx="2">
                    <c:v>71% (+)</c:v>
                  </c:pt>
                  <c:pt idx="4">
                    <c:v>50% (+)</c:v>
                  </c:pt>
                  <c:pt idx="5">
                    <c:v>47% (+)</c:v>
                  </c:pt>
                  <c:pt idx="6">
                    <c:v>46% (+)</c:v>
                  </c:pt>
                  <c:pt idx="7">
                    <c:v>46% (-)</c:v>
                  </c:pt>
                  <c:pt idx="8">
                    <c:v>40% (+)</c:v>
                  </c:pt>
                  <c:pt idx="9">
                    <c:v>33% (+)</c:v>
                  </c:pt>
                  <c:pt idx="10">
                    <c:v>33% (+)</c:v>
                  </c:pt>
                  <c:pt idx="11">
                    <c:v>33% (-)</c:v>
                  </c:pt>
                  <c:pt idx="12">
                    <c:v>30% (+)</c:v>
                  </c:pt>
                  <c:pt idx="13">
                    <c:v>27% (+)</c:v>
                  </c:pt>
                  <c:pt idx="14">
                    <c:v>25% (+)</c:v>
                  </c:pt>
                  <c:pt idx="15">
                    <c:v>25% (+)</c:v>
                  </c:pt>
                  <c:pt idx="16">
                    <c:v>25% (+)</c:v>
                  </c:pt>
                  <c:pt idx="17">
                    <c:v>20% (-)</c:v>
                  </c:pt>
                  <c:pt idx="18">
                    <c:v>20% (+)</c:v>
                  </c:pt>
                  <c:pt idx="19">
                    <c:v>18% (+)</c:v>
                  </c:pt>
                  <c:pt idx="20">
                    <c:v>18% (+)</c:v>
                  </c:pt>
                  <c:pt idx="21">
                    <c:v>11% (-)</c:v>
                  </c:pt>
                  <c:pt idx="22">
                    <c:v>9% (-)</c:v>
                  </c:pt>
                  <c:pt idx="23">
                    <c:v>0% (=)</c:v>
                  </c:pt>
                  <c:pt idx="24">
                    <c:v>0% (=)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D7E-4213-A6D0-E0E1182AC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'Berufe ab 2017'!$B$1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1D7E-4213-A6D0-E0E1182AC9E6}"/>
                      </c:ext>
                    </c:extLst>
                  </c:dLbl>
                  <c:dLbl>
                    <c:idx val="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0E-1D7E-4213-A6D0-E0E1182AC9E6}"/>
                      </c:ext>
                    </c:extLst>
                  </c:dLbl>
                  <c:dLbl>
                    <c:idx val="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0F-1D7E-4213-A6D0-E0E1182AC9E6}"/>
                      </c:ext>
                    </c:extLst>
                  </c:dLbl>
                  <c:dLbl>
                    <c:idx val="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0-1D7E-4213-A6D0-E0E1182AC9E6}"/>
                      </c:ext>
                    </c:extLst>
                  </c:dLbl>
                  <c:dLbl>
                    <c:idx val="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1-1D7E-4213-A6D0-E0E1182AC9E6}"/>
                      </c:ext>
                    </c:extLst>
                  </c:dLbl>
                  <c:dLbl>
                    <c:idx val="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2-1D7E-4213-A6D0-E0E1182AC9E6}"/>
                      </c:ext>
                    </c:extLst>
                  </c:dLbl>
                  <c:dLbl>
                    <c:idx val="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3-1D7E-4213-A6D0-E0E1182AC9E6}"/>
                      </c:ext>
                    </c:extLst>
                  </c:dLbl>
                  <c:dLbl>
                    <c:idx val="1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4-1D7E-4213-A6D0-E0E1182AC9E6}"/>
                      </c:ext>
                    </c:extLst>
                  </c:dLbl>
                  <c:dLbl>
                    <c:idx val="1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5-1D7E-4213-A6D0-E0E1182AC9E6}"/>
                      </c:ext>
                    </c:extLst>
                  </c:dLbl>
                  <c:dLbl>
                    <c:idx val="1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6-1D7E-4213-A6D0-E0E1182AC9E6}"/>
                      </c:ext>
                    </c:extLst>
                  </c:dLbl>
                  <c:dLbl>
                    <c:idx val="1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7-1D7E-4213-A6D0-E0E1182AC9E6}"/>
                      </c:ext>
                    </c:extLst>
                  </c:dLbl>
                  <c:dLbl>
                    <c:idx val="1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8-1D7E-4213-A6D0-E0E1182AC9E6}"/>
                      </c:ext>
                    </c:extLst>
                  </c:dLbl>
                  <c:dLbl>
                    <c:idx val="1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9-1D7E-4213-A6D0-E0E1182AC9E6}"/>
                      </c:ext>
                    </c:extLst>
                  </c:dLbl>
                  <c:dLbl>
                    <c:idx val="1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A-1D7E-4213-A6D0-E0E1182AC9E6}"/>
                      </c:ext>
                    </c:extLst>
                  </c:dLbl>
                  <c:dLbl>
                    <c:idx val="1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B-1D7E-4213-A6D0-E0E1182AC9E6}"/>
                      </c:ext>
                    </c:extLst>
                  </c:dLbl>
                  <c:dLbl>
                    <c:idx val="1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C-1D7E-4213-A6D0-E0E1182AC9E6}"/>
                      </c:ext>
                    </c:extLst>
                  </c:dLbl>
                  <c:dLbl>
                    <c:idx val="1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D-1D7E-4213-A6D0-E0E1182AC9E6}"/>
                      </c:ext>
                    </c:extLst>
                  </c:dLbl>
                  <c:dLbl>
                    <c:idx val="2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E-1D7E-4213-A6D0-E0E1182AC9E6}"/>
                      </c:ext>
                    </c:extLst>
                  </c:dLbl>
                  <c:dLbl>
                    <c:idx val="2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1F-1D7E-4213-A6D0-E0E1182AC9E6}"/>
                      </c:ext>
                    </c:extLst>
                  </c:dLbl>
                  <c:dLbl>
                    <c:idx val="2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20-1D7E-4213-A6D0-E0E1182AC9E6}"/>
                      </c:ext>
                    </c:extLst>
                  </c:dLbl>
                  <c:dLbl>
                    <c:idx val="2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21-1D7E-4213-A6D0-E0E1182AC9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'Berufe ab 2017'!$A$2:$A$26</c15:sqref>
                        </c15:fullRef>
                        <c15:formulaRef>
                          <c15:sqref>('Berufe ab 2017'!$A$2:$A$4,'Berufe ab 2017'!$A$6:$A$26)</c15:sqref>
                        </c15:formulaRef>
                      </c:ext>
                    </c:extLst>
                    <c:strCache>
                      <c:ptCount val="24"/>
                      <c:pt idx="0">
                        <c:v>↓Spiritualität</c:v>
                      </c:pt>
                      <c:pt idx="1">
                        <c:v>↑Haushaltstätigkeiten</c:v>
                      </c:pt>
                      <c:pt idx="2">
                        <c:v>↓Sonstige Angestellte (Fokus Kund:innenkontakt)</c:v>
                      </c:pt>
                      <c:pt idx="3">
                        <c:v>↓Handwerk</c:v>
                      </c:pt>
                      <c:pt idx="4">
                        <c:v>↓Unternehmer:innen in kleinerem Umfang und ähnliche kaufmännische Tätigkeiten</c:v>
                      </c:pt>
                      <c:pt idx="5">
                        <c:v>→MINT</c:v>
                      </c:pt>
                      <c:pt idx="6">
                        <c:v>↑Soziales</c:v>
                      </c:pt>
                      <c:pt idx="7">
                        <c:v>↓Kreatives</c:v>
                      </c:pt>
                      <c:pt idx="8">
                        <c:v>→Journalismus</c:v>
                      </c:pt>
                      <c:pt idx="9">
                        <c:v>↑Professor:in</c:v>
                      </c:pt>
                      <c:pt idx="10">
                        <c:v>↑Showbusiness</c:v>
                      </c:pt>
                      <c:pt idx="11">
                        <c:v>↑Geistes- und Gesellschaftswissenschaften</c:v>
                      </c:pt>
                      <c:pt idx="12">
                        <c:v>↓Sonstige Angestellte (wenig Kund:innenkontakt)</c:v>
                      </c:pt>
                      <c:pt idx="13">
                        <c:v>↓Medizin</c:v>
                      </c:pt>
                      <c:pt idx="14">
                        <c:v>↓Polizei</c:v>
                      </c:pt>
                      <c:pt idx="15">
                        <c:v>↑Profisport</c:v>
                      </c:pt>
                      <c:pt idx="16">
                        <c:v>↑Lehramt</c:v>
                      </c:pt>
                      <c:pt idx="17">
                        <c:v>↑Wirtschaft und Recht</c:v>
                      </c:pt>
                      <c:pt idx="18">
                        <c:v>→Kriminelle ohne Berufsbezeichnung</c:v>
                      </c:pt>
                      <c:pt idx="19">
                        <c:v>↑Arbeit mit Tieren</c:v>
                      </c:pt>
                      <c:pt idx="20">
                        <c:v>↑Outdoor-Betätigungen</c:v>
                      </c:pt>
                      <c:pt idx="21">
                        <c:v>↑Sicherheit</c:v>
                      </c:pt>
                      <c:pt idx="22">
                        <c:v>→Politik</c:v>
                      </c:pt>
                      <c:pt idx="23">
                        <c:v>→Transportwesen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'Berufe ab 2017'!$B$2:$B$26</c15:sqref>
                        </c15:fullRef>
                        <c15:formulaRef>
                          <c15:sqref>('Berufe ab 2017'!$B$2:$B$4,'Berufe ab 2017'!$B$6:$B$26)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</c:v>
                      </c:pt>
                      <c:pt idx="1">
                        <c:v>0.2</c:v>
                      </c:pt>
                      <c:pt idx="2">
                        <c:v>0.29411764705882354</c:v>
                      </c:pt>
                      <c:pt idx="3">
                        <c:v>0.5</c:v>
                      </c:pt>
                      <c:pt idx="4">
                        <c:v>0.52941176470588236</c:v>
                      </c:pt>
                      <c:pt idx="5">
                        <c:v>0.53846153846153844</c:v>
                      </c:pt>
                      <c:pt idx="6">
                        <c:v>0.53846153846153844</c:v>
                      </c:pt>
                      <c:pt idx="7">
                        <c:v>0.6</c:v>
                      </c:pt>
                      <c:pt idx="8">
                        <c:v>0.66666666666666663</c:v>
                      </c:pt>
                      <c:pt idx="9">
                        <c:v>0.66666666666666663</c:v>
                      </c:pt>
                      <c:pt idx="10">
                        <c:v>0.67441860465116277</c:v>
                      </c:pt>
                      <c:pt idx="11">
                        <c:v>0.7</c:v>
                      </c:pt>
                      <c:pt idx="12">
                        <c:v>0.72727272727272729</c:v>
                      </c:pt>
                      <c:pt idx="13">
                        <c:v>0.75</c:v>
                      </c:pt>
                      <c:pt idx="14">
                        <c:v>0.75</c:v>
                      </c:pt>
                      <c:pt idx="15">
                        <c:v>0.75</c:v>
                      </c:pt>
                      <c:pt idx="16">
                        <c:v>0.8</c:v>
                      </c:pt>
                      <c:pt idx="17">
                        <c:v>0.8</c:v>
                      </c:pt>
                      <c:pt idx="18">
                        <c:v>0.81818181818181823</c:v>
                      </c:pt>
                      <c:pt idx="19">
                        <c:v>0.82352941176470584</c:v>
                      </c:pt>
                      <c:pt idx="20">
                        <c:v>0.88888888888888884</c:v>
                      </c:pt>
                      <c:pt idx="21">
                        <c:v>0.90909090909090906</c:v>
                      </c:pt>
                      <c:pt idx="22">
                        <c:v>1</c:v>
                      </c:pt>
                      <c:pt idx="23">
                        <c:v>1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[1]diachron!$B$2:$B$5</c15:f>
                      <c15:dlblRangeCache>
                        <c:ptCount val="4"/>
                        <c:pt idx="0">
                          <c:v>#BEZUG!</c:v>
                        </c:pt>
                        <c:pt idx="1">
                          <c:v>#BEZUG!</c:v>
                        </c:pt>
                        <c:pt idx="2">
                          <c:v>#BEZUG!</c:v>
                        </c:pt>
                        <c:pt idx="3">
                          <c:v>#BEZUG!</c:v>
                        </c:pt>
                      </c15:dlblRangeCache>
                    </c15:datalabelsRange>
                  </c:ext>
                  <c:ext uri="{02D57815-91ED-43cb-92C2-25804820EDAC}">
                    <c15:categoryFilterExceptions>
                      <c15:categoryFilterException>
                        <c15:sqref>'Berufe ab 2017'!$B$5</c15:sqref>
                        <c15:dLbl>
                          <c:idx val="2"/>
                          <c:tx>
                            <c:rich>
                              <a:bodyPr/>
                              <a:lstStyle/>
                              <a:p>
                                <a:r>
                                  <a:rPr lang="de-DE"/>
                                  <a:t>Text hinzufügen</a:t>
                                </a:r>
                              </a:p>
                            </c:rich>
                          </c:tx>
                          <c:dLblPos val="outEnd"/>
                          <c:showLegendKey val="0"/>
                          <c:showVal val="0"/>
                          <c:showCatName val="0"/>
                          <c:showSerName val="0"/>
                          <c:showPercent val="0"/>
                          <c:showBubbleSize val="0"/>
                          <c:extLst>
                            <c:ext uri="{CE6537A1-D6FC-4f65-9D91-7224C49458BB}"/>
                            <c:ext xmlns:c16="http://schemas.microsoft.com/office/drawing/2014/chart" uri="{C3380CC4-5D6E-409C-BE32-E72D297353CC}">
                              <c16:uniqueId val="{00000000-66CA-4B4E-A0B5-8BF9A92C675D}"/>
                            </c:ext>
                          </c:extLst>
                        </c15:dLbl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ab 2017'!$D$1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ab 2017'!$A$2:$A$26</c15:sqref>
                        </c15:fullRef>
                        <c15:formulaRef>
                          <c15:sqref>('Berufe ab 2017'!$A$2:$A$4,'Berufe ab 2017'!$A$6:$A$26)</c15:sqref>
                        </c15:formulaRef>
                      </c:ext>
                    </c:extLst>
                    <c:strCache>
                      <c:ptCount val="24"/>
                      <c:pt idx="0">
                        <c:v>↓Spiritualität</c:v>
                      </c:pt>
                      <c:pt idx="1">
                        <c:v>↑Haushaltstätigkeiten</c:v>
                      </c:pt>
                      <c:pt idx="2">
                        <c:v>↓Sonstige Angestellte (Fokus Kund:innenkontakt)</c:v>
                      </c:pt>
                      <c:pt idx="3">
                        <c:v>↓Handwerk</c:v>
                      </c:pt>
                      <c:pt idx="4">
                        <c:v>↓Unternehmer:innen in kleinerem Umfang und ähnliche kaufmännische Tätigkeiten</c:v>
                      </c:pt>
                      <c:pt idx="5">
                        <c:v>→MINT</c:v>
                      </c:pt>
                      <c:pt idx="6">
                        <c:v>↑Soziales</c:v>
                      </c:pt>
                      <c:pt idx="7">
                        <c:v>↓Kreatives</c:v>
                      </c:pt>
                      <c:pt idx="8">
                        <c:v>→Journalismus</c:v>
                      </c:pt>
                      <c:pt idx="9">
                        <c:v>↑Professor:in</c:v>
                      </c:pt>
                      <c:pt idx="10">
                        <c:v>↑Showbusiness</c:v>
                      </c:pt>
                      <c:pt idx="11">
                        <c:v>↑Geistes- und Gesellschaftswissenschaften</c:v>
                      </c:pt>
                      <c:pt idx="12">
                        <c:v>↓Sonstige Angestellte (wenig Kund:innenkontakt)</c:v>
                      </c:pt>
                      <c:pt idx="13">
                        <c:v>↓Medizin</c:v>
                      </c:pt>
                      <c:pt idx="14">
                        <c:v>↓Polizei</c:v>
                      </c:pt>
                      <c:pt idx="15">
                        <c:v>↑Profisport</c:v>
                      </c:pt>
                      <c:pt idx="16">
                        <c:v>↑Lehramt</c:v>
                      </c:pt>
                      <c:pt idx="17">
                        <c:v>↑Wirtschaft und Recht</c:v>
                      </c:pt>
                      <c:pt idx="18">
                        <c:v>→Kriminelle ohne Berufsbezeichnung</c:v>
                      </c:pt>
                      <c:pt idx="19">
                        <c:v>↑Arbeit mit Tieren</c:v>
                      </c:pt>
                      <c:pt idx="20">
                        <c:v>↑Outdoor-Betätigungen</c:v>
                      </c:pt>
                      <c:pt idx="21">
                        <c:v>↑Sicherheit</c:v>
                      </c:pt>
                      <c:pt idx="22">
                        <c:v>→Politik</c:v>
                      </c:pt>
                      <c:pt idx="23">
                        <c:v>→Transportwesen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ab 2017'!$D$2:$D$26</c15:sqref>
                        </c15:fullRef>
                        <c15:formulaRef>
                          <c15:sqref>('Berufe ab 2017'!$D$2:$D$4,'Berufe ab 2017'!$D$6:$D$26)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1</c:v>
                      </c:pt>
                      <c:pt idx="2">
                        <c:v>10</c:v>
                      </c:pt>
                      <c:pt idx="3">
                        <c:v>5</c:v>
                      </c:pt>
                      <c:pt idx="4">
                        <c:v>18</c:v>
                      </c:pt>
                      <c:pt idx="5">
                        <c:v>7</c:v>
                      </c:pt>
                      <c:pt idx="6">
                        <c:v>7</c:v>
                      </c:pt>
                      <c:pt idx="7">
                        <c:v>9</c:v>
                      </c:pt>
                      <c:pt idx="8">
                        <c:v>6</c:v>
                      </c:pt>
                      <c:pt idx="9">
                        <c:v>2</c:v>
                      </c:pt>
                      <c:pt idx="10">
                        <c:v>29</c:v>
                      </c:pt>
                      <c:pt idx="11">
                        <c:v>7</c:v>
                      </c:pt>
                      <c:pt idx="12">
                        <c:v>8</c:v>
                      </c:pt>
                      <c:pt idx="13">
                        <c:v>6</c:v>
                      </c:pt>
                      <c:pt idx="14">
                        <c:v>15</c:v>
                      </c:pt>
                      <c:pt idx="15">
                        <c:v>9</c:v>
                      </c:pt>
                      <c:pt idx="16">
                        <c:v>4</c:v>
                      </c:pt>
                      <c:pt idx="17">
                        <c:v>12</c:v>
                      </c:pt>
                      <c:pt idx="18">
                        <c:v>18</c:v>
                      </c:pt>
                      <c:pt idx="19">
                        <c:v>14</c:v>
                      </c:pt>
                      <c:pt idx="20">
                        <c:v>16</c:v>
                      </c:pt>
                      <c:pt idx="21">
                        <c:v>10</c:v>
                      </c:pt>
                      <c:pt idx="22">
                        <c:v>2</c:v>
                      </c:pt>
                      <c:pt idx="23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ab 2017'!$F$1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ab 2017'!$A$2:$A$26</c15:sqref>
                        </c15:fullRef>
                        <c15:formulaRef>
                          <c15:sqref>('Berufe ab 2017'!$A$2:$A$4,'Berufe ab 2017'!$A$6:$A$26)</c15:sqref>
                        </c15:formulaRef>
                      </c:ext>
                    </c:extLst>
                    <c:strCache>
                      <c:ptCount val="24"/>
                      <c:pt idx="0">
                        <c:v>↓Spiritualität</c:v>
                      </c:pt>
                      <c:pt idx="1">
                        <c:v>↑Haushaltstätigkeiten</c:v>
                      </c:pt>
                      <c:pt idx="2">
                        <c:v>↓Sonstige Angestellte (Fokus Kund:innenkontakt)</c:v>
                      </c:pt>
                      <c:pt idx="3">
                        <c:v>↓Handwerk</c:v>
                      </c:pt>
                      <c:pt idx="4">
                        <c:v>↓Unternehmer:innen in kleinerem Umfang und ähnliche kaufmännische Tätigkeiten</c:v>
                      </c:pt>
                      <c:pt idx="5">
                        <c:v>→MINT</c:v>
                      </c:pt>
                      <c:pt idx="6">
                        <c:v>↑Soziales</c:v>
                      </c:pt>
                      <c:pt idx="7">
                        <c:v>↓Kreatives</c:v>
                      </c:pt>
                      <c:pt idx="8">
                        <c:v>→Journalismus</c:v>
                      </c:pt>
                      <c:pt idx="9">
                        <c:v>↑Professor:in</c:v>
                      </c:pt>
                      <c:pt idx="10">
                        <c:v>↑Showbusiness</c:v>
                      </c:pt>
                      <c:pt idx="11">
                        <c:v>↑Geistes- und Gesellschaftswissenschaften</c:v>
                      </c:pt>
                      <c:pt idx="12">
                        <c:v>↓Sonstige Angestellte (wenig Kund:innenkontakt)</c:v>
                      </c:pt>
                      <c:pt idx="13">
                        <c:v>↓Medizin</c:v>
                      </c:pt>
                      <c:pt idx="14">
                        <c:v>↓Polizei</c:v>
                      </c:pt>
                      <c:pt idx="15">
                        <c:v>↑Profisport</c:v>
                      </c:pt>
                      <c:pt idx="16">
                        <c:v>↑Lehramt</c:v>
                      </c:pt>
                      <c:pt idx="17">
                        <c:v>↑Wirtschaft und Recht</c:v>
                      </c:pt>
                      <c:pt idx="18">
                        <c:v>→Kriminelle ohne Berufsbezeichnung</c:v>
                      </c:pt>
                      <c:pt idx="19">
                        <c:v>↑Arbeit mit Tieren</c:v>
                      </c:pt>
                      <c:pt idx="20">
                        <c:v>↑Outdoor-Betätigungen</c:v>
                      </c:pt>
                      <c:pt idx="21">
                        <c:v>↑Sicherheit</c:v>
                      </c:pt>
                      <c:pt idx="22">
                        <c:v>→Politik</c:v>
                      </c:pt>
                      <c:pt idx="23">
                        <c:v>→Transportwesen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ab 2017'!$F$2:$F$26</c15:sqref>
                        </c15:fullRef>
                        <c15:formulaRef>
                          <c15:sqref>('Berufe ab 2017'!$F$2:$F$4,'Berufe ab 2017'!$F$6:$F$26)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1</c:v>
                      </c:pt>
                      <c:pt idx="1">
                        <c:v>0.8</c:v>
                      </c:pt>
                      <c:pt idx="2">
                        <c:v>0.70588235294117652</c:v>
                      </c:pt>
                      <c:pt idx="3">
                        <c:v>0.5</c:v>
                      </c:pt>
                      <c:pt idx="4">
                        <c:v>0.47058823529411764</c:v>
                      </c:pt>
                      <c:pt idx="5">
                        <c:v>0.46153846153846156</c:v>
                      </c:pt>
                      <c:pt idx="6">
                        <c:v>0.46153846153846156</c:v>
                      </c:pt>
                      <c:pt idx="7">
                        <c:v>0.4</c:v>
                      </c:pt>
                      <c:pt idx="8">
                        <c:v>0.33333333333333331</c:v>
                      </c:pt>
                      <c:pt idx="9">
                        <c:v>0.33333333333333331</c:v>
                      </c:pt>
                      <c:pt idx="10">
                        <c:v>0.32558139534883723</c:v>
                      </c:pt>
                      <c:pt idx="11">
                        <c:v>0.3</c:v>
                      </c:pt>
                      <c:pt idx="12">
                        <c:v>0.27272727272727271</c:v>
                      </c:pt>
                      <c:pt idx="13">
                        <c:v>0.25</c:v>
                      </c:pt>
                      <c:pt idx="14">
                        <c:v>0.25</c:v>
                      </c:pt>
                      <c:pt idx="15">
                        <c:v>0.25</c:v>
                      </c:pt>
                      <c:pt idx="16">
                        <c:v>0.2</c:v>
                      </c:pt>
                      <c:pt idx="17">
                        <c:v>0.2</c:v>
                      </c:pt>
                      <c:pt idx="18">
                        <c:v>0.18181818181818182</c:v>
                      </c:pt>
                      <c:pt idx="19">
                        <c:v>0.17647058823529413</c:v>
                      </c:pt>
                      <c:pt idx="20">
                        <c:v>0.1111111111111111</c:v>
                      </c:pt>
                      <c:pt idx="21">
                        <c:v>9.0909090909090912E-2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D7E-4213-A6D0-E0E1182AC9E6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Berufsfelder</a:t>
            </a:r>
            <a:r>
              <a:rPr lang="de-DE" baseline="0"/>
              <a:t> nach Häufigkeit bei den !!!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AF-4B88-9379-BAE75A5A10F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AF-4B88-9379-BAE75A5A10F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AF-4B88-9379-BAE75A5A10F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AF-4B88-9379-BAE75A5A10F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AF-4B88-9379-BAE75A5A10F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1AF-4B88-9379-BAE75A5A10F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1AF-4B88-9379-BAE75A5A10F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1AF-4B88-9379-BAE75A5A10F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1AF-4B88-9379-BAE75A5A10F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1AF-4B88-9379-BAE75A5A10F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1AF-4B88-9379-BAE75A5A10F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1AF-4B88-9379-BAE75A5A10F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1AF-4B88-9379-BAE75A5A10F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1AF-4B88-9379-BAE75A5A10F7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1AF-4B88-9379-BAE75A5A10F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1AF-4B88-9379-BAE75A5A10F7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1AF-4B88-9379-BAE75A5A10F7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1AF-4B88-9379-BAE75A5A10F7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1AF-4B88-9379-BAE75A5A10F7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11AF-4B88-9379-BAE75A5A10F7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11AF-4B88-9379-BAE75A5A10F7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11AF-4B88-9379-BAE75A5A10F7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11AF-4B88-9379-BAE75A5A10F7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11AF-4B88-9379-BAE75A5A10F7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11AF-4B88-9379-BAE75A5A10F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'Berufe insgesamt'!$J$2:$J$26</c:f>
              <c:strCache>
                <c:ptCount val="25"/>
                <c:pt idx="0">
                  <c:v>Ohne Berufsnennung</c:v>
                </c:pt>
                <c:pt idx="1">
                  <c:v>Showbusiness</c:v>
                </c:pt>
                <c:pt idx="2">
                  <c:v>Sonstige Angestellte (Fokus Kund:innenkontakt)</c:v>
                </c:pt>
                <c:pt idx="3">
                  <c:v>Unternehmer:innen in kleinerem Umfang und ähnliche kaufmännische Tätigkeiten</c:v>
                </c:pt>
                <c:pt idx="4">
                  <c:v>Kriminelle ohne Berufsbezeichnung</c:v>
                </c:pt>
                <c:pt idx="5">
                  <c:v>Polizei</c:v>
                </c:pt>
                <c:pt idx="6">
                  <c:v>Arbeit mit Tieren</c:v>
                </c:pt>
                <c:pt idx="7">
                  <c:v>Sicherheit</c:v>
                </c:pt>
                <c:pt idx="8">
                  <c:v>Handwerk</c:v>
                </c:pt>
                <c:pt idx="9">
                  <c:v>Soziales</c:v>
                </c:pt>
                <c:pt idx="10">
                  <c:v>Wirtschaft und Recht</c:v>
                </c:pt>
                <c:pt idx="11">
                  <c:v>Profisport</c:v>
                </c:pt>
                <c:pt idx="12">
                  <c:v>Outdoor-Betätigungen</c:v>
                </c:pt>
                <c:pt idx="13">
                  <c:v>Lehramt</c:v>
                </c:pt>
                <c:pt idx="14">
                  <c:v>Journalismus</c:v>
                </c:pt>
                <c:pt idx="15">
                  <c:v>MINT</c:v>
                </c:pt>
                <c:pt idx="16">
                  <c:v>Kreatives</c:v>
                </c:pt>
                <c:pt idx="17">
                  <c:v>Haushaltstätigkeiten</c:v>
                </c:pt>
                <c:pt idx="18">
                  <c:v>Sonstige Angestellte (wenig Kund:innenkontakt)</c:v>
                </c:pt>
                <c:pt idx="19">
                  <c:v>Geistes- und Gesellschaftswissenschaften</c:v>
                </c:pt>
                <c:pt idx="20">
                  <c:v>Medizin</c:v>
                </c:pt>
                <c:pt idx="21">
                  <c:v>Transportwesen</c:v>
                </c:pt>
                <c:pt idx="22">
                  <c:v>Professor:in</c:v>
                </c:pt>
                <c:pt idx="23">
                  <c:v>Spiritualität</c:v>
                </c:pt>
                <c:pt idx="24">
                  <c:v>Politik</c:v>
                </c:pt>
              </c:strCache>
            </c:strRef>
          </c:cat>
          <c:val>
            <c:numRef>
              <c:f>'Berufe insgesamt'!$M$2:$M$26</c:f>
              <c:numCache>
                <c:formatCode>General</c:formatCode>
                <c:ptCount val="25"/>
                <c:pt idx="0">
                  <c:v>208</c:v>
                </c:pt>
                <c:pt idx="1">
                  <c:v>133</c:v>
                </c:pt>
                <c:pt idx="2">
                  <c:v>75</c:v>
                </c:pt>
                <c:pt idx="3">
                  <c:v>67</c:v>
                </c:pt>
                <c:pt idx="4">
                  <c:v>55</c:v>
                </c:pt>
                <c:pt idx="5">
                  <c:v>39</c:v>
                </c:pt>
                <c:pt idx="6">
                  <c:v>33</c:v>
                </c:pt>
                <c:pt idx="7">
                  <c:v>30</c:v>
                </c:pt>
                <c:pt idx="8">
                  <c:v>26</c:v>
                </c:pt>
                <c:pt idx="9">
                  <c:v>24</c:v>
                </c:pt>
                <c:pt idx="10">
                  <c:v>24</c:v>
                </c:pt>
                <c:pt idx="11">
                  <c:v>23</c:v>
                </c:pt>
                <c:pt idx="12">
                  <c:v>23</c:v>
                </c:pt>
                <c:pt idx="13">
                  <c:v>21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17</c:v>
                </c:pt>
                <c:pt idx="18">
                  <c:v>17</c:v>
                </c:pt>
                <c:pt idx="19">
                  <c:v>15</c:v>
                </c:pt>
                <c:pt idx="20">
                  <c:v>13</c:v>
                </c:pt>
                <c:pt idx="21">
                  <c:v>9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6B-4ED6-AC9C-1BC82B2FE80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Geschlechter nach Berufsfeldern bei den !!! (insgesamt)</a:t>
            </a:r>
            <a:r>
              <a:rPr lang="de-DE" baseline="0"/>
              <a:t> </a:t>
            </a:r>
            <a:endParaRPr lang="de-DE"/>
          </a:p>
        </c:rich>
      </c:tx>
      <c:layout>
        <c:manualLayout>
          <c:xMode val="edge"/>
          <c:yMode val="edge"/>
          <c:x val="0.29156279628226389"/>
          <c:y val="2.28642931261499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'Berufe insgesamt'!$C$1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A8ABFE3-BFE4-4270-877E-32603BED094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12494E7-7A9E-4839-B577-8FF3E9AD90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1F5FB2-CE1E-431A-A34A-14350A4D02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083-4D88-A8E3-EEF9591BF2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B51AC0A-74BD-4EBF-BEAF-D93230ADEB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A10-4D7B-A566-8A317805A9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8F6B6E4-9DA1-4A77-A3F9-137A067F4E9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A10-4D7B-A566-8A317805A9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A8FC23A-8A3E-4078-B56A-39CB5D5B33D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A10-4D7B-A566-8A317805A9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95D38FE-E360-4AA0-AD42-3722DE8A276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A10-4D7B-A566-8A317805A9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6EEF17F-E740-4928-AC5D-2E13A5462C6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A10-4D7B-A566-8A317805A93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00D5386-62CB-418B-9609-3CC1AD0AE59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A10-4D7B-A566-8A317805A93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CE8892F-E9A0-4F6E-B00A-7B13F498BE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A10-4D7B-A566-8A317805A93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4920EE0-9EFF-46A0-82C3-F11D4FF1D0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A10-4D7B-A566-8A317805A93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1CA4E69-DB51-4724-A249-67A857287A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A10-4D7B-A566-8A317805A93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639A828-E269-48F7-AE78-F2E095F226F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A10-4D7B-A566-8A317805A93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3C3BB4A-86B6-443F-A259-CC61863CD4A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A10-4D7B-A566-8A317805A93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41298F1-2CC9-42E8-AD9F-81D352C3F74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A10-4D7B-A566-8A317805A93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BB9B6D1-C493-46E7-99E4-93C05912E3D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A10-4D7B-A566-8A317805A93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751D073-5A5C-421A-AAD4-DE366D99C9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A10-4D7B-A566-8A317805A93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AFC6D30-A2B4-4A0F-BC4E-9C6C0BF4377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A10-4D7B-A566-8A317805A93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BF03E9B-54DE-4CC5-986B-B3ED732C43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A10-4D7B-A566-8A317805A93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F8C31A7-B5BC-4A13-9DD8-76A4BF82DCF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A10-4D7B-A566-8A317805A93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2B0A637-F4CF-42CB-B26F-C6936F27C3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A10-4D7B-A566-8A317805A93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AA2DA58-4E94-42FB-8C90-6CA8A30DAC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A10-4D7B-A566-8A317805A93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DCEA400-D83F-4138-928A-660822E0AE2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A10-4D7B-A566-8A317805A93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E418ADAC-3250-4769-9972-E9D55A6653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A10-4D7B-A566-8A317805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insgesamt'!$A$2:$A$26</c15:sqref>
                  </c15:fullRef>
                </c:ext>
              </c:extLst>
              <c:f>('Berufe insgesamt'!$A$2:$A$3,'Berufe insgesamt'!$A$5:$A$26)</c:f>
              <c:strCache>
                <c:ptCount val="24"/>
                <c:pt idx="0">
                  <c:v>Haushaltstätigkeiten</c:v>
                </c:pt>
                <c:pt idx="1">
                  <c:v>Sonstige Angestellte (Fokus Kund:innenkontakt)</c:v>
                </c:pt>
                <c:pt idx="2">
                  <c:v>Soziales</c:v>
                </c:pt>
                <c:pt idx="3">
                  <c:v>Lehramt</c:v>
                </c:pt>
                <c:pt idx="4">
                  <c:v>MINT</c:v>
                </c:pt>
                <c:pt idx="5">
                  <c:v>Unternehmer:innen in kleinerem Umfang und ähnliche kaufmännische Tätigkeiten</c:v>
                </c:pt>
                <c:pt idx="6">
                  <c:v>Showbusiness</c:v>
                </c:pt>
                <c:pt idx="7">
                  <c:v>Kreatives</c:v>
                </c:pt>
                <c:pt idx="8">
                  <c:v>Handwerk</c:v>
                </c:pt>
                <c:pt idx="9">
                  <c:v>Professor:in</c:v>
                </c:pt>
                <c:pt idx="10">
                  <c:v>Geistes- und Gesellschaftswissenschaften</c:v>
                </c:pt>
                <c:pt idx="11">
                  <c:v>Journalismus</c:v>
                </c:pt>
                <c:pt idx="12">
                  <c:v>Spiritualität</c:v>
                </c:pt>
                <c:pt idx="13">
                  <c:v>Sonstige Angestellte (wenig Kund:innenkontakt)</c:v>
                </c:pt>
                <c:pt idx="14">
                  <c:v>Profisport</c:v>
                </c:pt>
                <c:pt idx="15">
                  <c:v>Wirtschaft und Recht</c:v>
                </c:pt>
                <c:pt idx="16">
                  <c:v>Medizin</c:v>
                </c:pt>
                <c:pt idx="17">
                  <c:v>Polizei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Sicherheit</c:v>
                </c:pt>
                <c:pt idx="21">
                  <c:v>Kriminelle ohne Berufsbezeichnung</c:v>
                </c:pt>
                <c:pt idx="22">
                  <c:v>Politik</c:v>
                </c:pt>
                <c:pt idx="23">
                  <c:v>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insgesamt'!$C$2:$C$26</c15:sqref>
                  </c15:fullRef>
                </c:ext>
              </c:extLst>
              <c:f>('Berufe insgesamt'!$C$2:$C$3,'Berufe insgesamt'!$C$5:$C$26)</c:f>
              <c:numCache>
                <c:formatCode>General</c:formatCode>
                <c:ptCount val="24"/>
                <c:pt idx="0">
                  <c:v>-3</c:v>
                </c:pt>
                <c:pt idx="1">
                  <c:v>-30</c:v>
                </c:pt>
                <c:pt idx="2">
                  <c:v>-11</c:v>
                </c:pt>
                <c:pt idx="3">
                  <c:v>-11</c:v>
                </c:pt>
                <c:pt idx="4">
                  <c:v>-10</c:v>
                </c:pt>
                <c:pt idx="5">
                  <c:v>-38</c:v>
                </c:pt>
                <c:pt idx="6">
                  <c:v>-79</c:v>
                </c:pt>
                <c:pt idx="7">
                  <c:v>-12</c:v>
                </c:pt>
                <c:pt idx="8">
                  <c:v>-18</c:v>
                </c:pt>
                <c:pt idx="9">
                  <c:v>-5</c:v>
                </c:pt>
                <c:pt idx="10">
                  <c:v>-11</c:v>
                </c:pt>
                <c:pt idx="11">
                  <c:v>-14</c:v>
                </c:pt>
                <c:pt idx="12">
                  <c:v>-3</c:v>
                </c:pt>
                <c:pt idx="13">
                  <c:v>-13</c:v>
                </c:pt>
                <c:pt idx="14">
                  <c:v>-18</c:v>
                </c:pt>
                <c:pt idx="15">
                  <c:v>-20</c:v>
                </c:pt>
                <c:pt idx="16">
                  <c:v>-11</c:v>
                </c:pt>
                <c:pt idx="17">
                  <c:v>-33</c:v>
                </c:pt>
                <c:pt idx="18">
                  <c:v>-28</c:v>
                </c:pt>
                <c:pt idx="19">
                  <c:v>-20</c:v>
                </c:pt>
                <c:pt idx="20">
                  <c:v>-27</c:v>
                </c:pt>
                <c:pt idx="21">
                  <c:v>-50</c:v>
                </c:pt>
                <c:pt idx="22">
                  <c:v>-4</c:v>
                </c:pt>
                <c:pt idx="23">
                  <c:v>-9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insgesamt'!$B$2:$B$26</c15:f>
                <c15:dlblRangeCache>
                  <c:ptCount val="25"/>
                  <c:pt idx="0">
                    <c:v>18%</c:v>
                  </c:pt>
                  <c:pt idx="1">
                    <c:v>40%</c:v>
                  </c:pt>
                  <c:pt idx="2">
                    <c:v>43%</c:v>
                  </c:pt>
                  <c:pt idx="3">
                    <c:v>46%</c:v>
                  </c:pt>
                  <c:pt idx="4">
                    <c:v>52%</c:v>
                  </c:pt>
                  <c:pt idx="5">
                    <c:v>56%</c:v>
                  </c:pt>
                  <c:pt idx="6">
                    <c:v>57%</c:v>
                  </c:pt>
                  <c:pt idx="7">
                    <c:v>59%</c:v>
                  </c:pt>
                  <c:pt idx="8">
                    <c:v>67%</c:v>
                  </c:pt>
                  <c:pt idx="9">
                    <c:v>69%</c:v>
                  </c:pt>
                  <c:pt idx="10">
                    <c:v>71%</c:v>
                  </c:pt>
                  <c:pt idx="11">
                    <c:v>73%</c:v>
                  </c:pt>
                  <c:pt idx="12">
                    <c:v>74%</c:v>
                  </c:pt>
                  <c:pt idx="13">
                    <c:v>75%</c:v>
                  </c:pt>
                  <c:pt idx="14">
                    <c:v>76%</c:v>
                  </c:pt>
                  <c:pt idx="15">
                    <c:v>78%</c:v>
                  </c:pt>
                  <c:pt idx="16">
                    <c:v>83%</c:v>
                  </c:pt>
                  <c:pt idx="17">
                    <c:v>85%</c:v>
                  </c:pt>
                  <c:pt idx="18">
                    <c:v>85%</c:v>
                  </c:pt>
                  <c:pt idx="19">
                    <c:v>85%</c:v>
                  </c:pt>
                  <c:pt idx="20">
                    <c:v>87%</c:v>
                  </c:pt>
                  <c:pt idx="21">
                    <c:v>90%</c:v>
                  </c:pt>
                  <c:pt idx="22">
                    <c:v>91%</c:v>
                  </c:pt>
                  <c:pt idx="23">
                    <c:v>100%</c:v>
                  </c:pt>
                  <c:pt idx="24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'Berufe insgesamt'!$E$1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93AB66-56EB-4814-9BD7-E76D3866B4F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A10-4D7B-A566-8A317805A93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ABDB0EA-DB1E-4989-A60F-512B527577B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A10-4D7B-A566-8A317805A9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751DA94-A5E4-4409-8553-6D5B3CB4FA9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8A10-4D7B-A566-8A317805A9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39751E6-7E53-4F90-87EB-902781BFB18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A10-4D7B-A566-8A317805A9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CA59033-A43E-4A7B-B8E0-35E68B9BC8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A10-4D7B-A566-8A317805A9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E02BCE3-E601-4B91-AD34-B7C27B9DBF5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A10-4D7B-A566-8A317805A9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34A12F9-9F70-4BDC-A38B-41C9B4E9A88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A10-4D7B-A566-8A317805A9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155E363-28C7-4C99-B110-3F62FCB6C6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A10-4D7B-A566-8A317805A93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5E826D5-49BE-4DFC-BA54-72297C97093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A10-4D7B-A566-8A317805A93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C748C67-8577-499C-924B-6F38827A49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A10-4D7B-A566-8A317805A93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A6F86B3-697F-43AD-B430-A8F177F23F1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8A10-4D7B-A566-8A317805A93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022EFAF-A813-420C-BF94-F466C22917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A10-4D7B-A566-8A317805A93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E4E8785-9F31-4ECE-8E64-BBA37CD874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A10-4D7B-A566-8A317805A93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464BCED-15C2-4EE7-9DDF-61B2FC16D30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A10-4D7B-A566-8A317805A93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CE6A0D1-A9D7-4AC0-9B81-5F59FA084C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A10-4D7B-A566-8A317805A93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585A8CF-00F6-4764-9007-3D752378E4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A10-4D7B-A566-8A317805A93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61BD7DC-06C2-49F1-84EB-025BFB2DADF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A10-4D7B-A566-8A317805A93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BDB3385-1F09-40BE-8095-8C3231F2AA8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A10-4D7B-A566-8A317805A93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F56D8A0-4678-4D6F-BC82-B6EB7295BF9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8A10-4D7B-A566-8A317805A93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352682B-BA4B-4D11-8068-40A5E86616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A10-4D7B-A566-8A317805A93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08EB470-D600-415B-ACF0-007C56711F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A10-4D7B-A566-8A317805A93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EE2A695-2753-45E4-8E44-F88AF7C9F8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A10-4D7B-A566-8A317805A93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758E769-8CEE-4B47-8B09-D4CB826D4C6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A10-4D7B-A566-8A317805A93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0A44C4E-C8E7-4B93-8F9E-7625C07C4C4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8A10-4D7B-A566-8A317805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'Berufe insgesamt'!$A$2:$A$26</c15:sqref>
                  </c15:fullRef>
                </c:ext>
              </c:extLst>
              <c:f>('Berufe insgesamt'!$A$2:$A$3,'Berufe insgesamt'!$A$5:$A$26)</c:f>
              <c:strCache>
                <c:ptCount val="24"/>
                <c:pt idx="0">
                  <c:v>Haushaltstätigkeiten</c:v>
                </c:pt>
                <c:pt idx="1">
                  <c:v>Sonstige Angestellte (Fokus Kund:innenkontakt)</c:v>
                </c:pt>
                <c:pt idx="2">
                  <c:v>Soziales</c:v>
                </c:pt>
                <c:pt idx="3">
                  <c:v>Lehramt</c:v>
                </c:pt>
                <c:pt idx="4">
                  <c:v>MINT</c:v>
                </c:pt>
                <c:pt idx="5">
                  <c:v>Unternehmer:innen in kleinerem Umfang und ähnliche kaufmännische Tätigkeiten</c:v>
                </c:pt>
                <c:pt idx="6">
                  <c:v>Showbusiness</c:v>
                </c:pt>
                <c:pt idx="7">
                  <c:v>Kreatives</c:v>
                </c:pt>
                <c:pt idx="8">
                  <c:v>Handwerk</c:v>
                </c:pt>
                <c:pt idx="9">
                  <c:v>Professor:in</c:v>
                </c:pt>
                <c:pt idx="10">
                  <c:v>Geistes- und Gesellschaftswissenschaften</c:v>
                </c:pt>
                <c:pt idx="11">
                  <c:v>Journalismus</c:v>
                </c:pt>
                <c:pt idx="12">
                  <c:v>Spiritualität</c:v>
                </c:pt>
                <c:pt idx="13">
                  <c:v>Sonstige Angestellte (wenig Kund:innenkontakt)</c:v>
                </c:pt>
                <c:pt idx="14">
                  <c:v>Profisport</c:v>
                </c:pt>
                <c:pt idx="15">
                  <c:v>Wirtschaft und Recht</c:v>
                </c:pt>
                <c:pt idx="16">
                  <c:v>Medizin</c:v>
                </c:pt>
                <c:pt idx="17">
                  <c:v>Polizei</c:v>
                </c:pt>
                <c:pt idx="18">
                  <c:v>Arbeit mit Tieren</c:v>
                </c:pt>
                <c:pt idx="19">
                  <c:v>Outdoor-Betätigungen</c:v>
                </c:pt>
                <c:pt idx="20">
                  <c:v>Sicherheit</c:v>
                </c:pt>
                <c:pt idx="21">
                  <c:v>Kriminelle ohne Berufsbezeichnung</c:v>
                </c:pt>
                <c:pt idx="22">
                  <c:v>Politik</c:v>
                </c:pt>
                <c:pt idx="23">
                  <c:v>Transportwesen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'Berufe insgesamt'!$E$2:$E$26</c15:sqref>
                  </c15:fullRef>
                </c:ext>
              </c:extLst>
              <c:f>('Berufe insgesamt'!$E$2:$E$3,'Berufe insgesamt'!$E$5:$E$26)</c:f>
              <c:numCache>
                <c:formatCode>General</c:formatCode>
                <c:ptCount val="24"/>
                <c:pt idx="0">
                  <c:v>14</c:v>
                </c:pt>
                <c:pt idx="1">
                  <c:v>45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29</c:v>
                </c:pt>
                <c:pt idx="6">
                  <c:v>54</c:v>
                </c:pt>
                <c:pt idx="7">
                  <c:v>6</c:v>
                </c:pt>
                <c:pt idx="8">
                  <c:v>8</c:v>
                </c:pt>
                <c:pt idx="9">
                  <c:v>2</c:v>
                </c:pt>
                <c:pt idx="10">
                  <c:v>4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'Berufe insgesamt'!$F$2:$F$26</c15:f>
                <c15:dlblRangeCache>
                  <c:ptCount val="25"/>
                  <c:pt idx="0">
                    <c:v>82%</c:v>
                  </c:pt>
                  <c:pt idx="1">
                    <c:v>60%</c:v>
                  </c:pt>
                  <c:pt idx="2">
                    <c:v>57%</c:v>
                  </c:pt>
                  <c:pt idx="3">
                    <c:v>54%</c:v>
                  </c:pt>
                  <c:pt idx="4">
                    <c:v>48%</c:v>
                  </c:pt>
                  <c:pt idx="5">
                    <c:v>44%</c:v>
                  </c:pt>
                  <c:pt idx="6">
                    <c:v>43%</c:v>
                  </c:pt>
                  <c:pt idx="7">
                    <c:v>41%</c:v>
                  </c:pt>
                  <c:pt idx="8">
                    <c:v>33%</c:v>
                  </c:pt>
                  <c:pt idx="9">
                    <c:v>31%</c:v>
                  </c:pt>
                  <c:pt idx="10">
                    <c:v>29%</c:v>
                  </c:pt>
                  <c:pt idx="11">
                    <c:v>27%</c:v>
                  </c:pt>
                  <c:pt idx="12">
                    <c:v>26%</c:v>
                  </c:pt>
                  <c:pt idx="13">
                    <c:v>25%</c:v>
                  </c:pt>
                  <c:pt idx="14">
                    <c:v>24%</c:v>
                  </c:pt>
                  <c:pt idx="15">
                    <c:v>22%</c:v>
                  </c:pt>
                  <c:pt idx="16">
                    <c:v>17%</c:v>
                  </c:pt>
                  <c:pt idx="17">
                    <c:v>15%</c:v>
                  </c:pt>
                  <c:pt idx="18">
                    <c:v>15%</c:v>
                  </c:pt>
                  <c:pt idx="19">
                    <c:v>15%</c:v>
                  </c:pt>
                  <c:pt idx="20">
                    <c:v>13%</c:v>
                  </c:pt>
                  <c:pt idx="21">
                    <c:v>10%</c:v>
                  </c:pt>
                  <c:pt idx="22">
                    <c:v>9%</c:v>
                  </c:pt>
                  <c:pt idx="23">
                    <c:v>0%</c:v>
                  </c:pt>
                  <c:pt idx="24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A10-4D7B-A566-8A317805A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'Berufe insgesamt'!$B$1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B-8A10-4D7B-A566-8A317805A93E}"/>
                      </c:ext>
                    </c:extLst>
                  </c:dLbl>
                  <c:dLbl>
                    <c:idx val="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C-8A10-4D7B-A566-8A317805A93E}"/>
                      </c:ext>
                    </c:extLst>
                  </c:dLbl>
                  <c:dLbl>
                    <c:idx val="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D-8A10-4D7B-A566-8A317805A93E}"/>
                      </c:ext>
                    </c:extLst>
                  </c:dLbl>
                  <c:dLbl>
                    <c:idx val="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E-8A10-4D7B-A566-8A317805A93E}"/>
                      </c:ext>
                    </c:extLst>
                  </c:dLbl>
                  <c:dLbl>
                    <c:idx val="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3F-8A10-4D7B-A566-8A317805A93E}"/>
                      </c:ext>
                    </c:extLst>
                  </c:dLbl>
                  <c:dLbl>
                    <c:idx val="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0-8A10-4D7B-A566-8A317805A93E}"/>
                      </c:ext>
                    </c:extLst>
                  </c:dLbl>
                  <c:dLbl>
                    <c:idx val="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1-8A10-4D7B-A566-8A317805A93E}"/>
                      </c:ext>
                    </c:extLst>
                  </c:dLbl>
                  <c:dLbl>
                    <c:idx val="1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2-8A10-4D7B-A566-8A317805A93E}"/>
                      </c:ext>
                    </c:extLst>
                  </c:dLbl>
                  <c:dLbl>
                    <c:idx val="1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3-8A10-4D7B-A566-8A317805A93E}"/>
                      </c:ext>
                    </c:extLst>
                  </c:dLbl>
                  <c:dLbl>
                    <c:idx val="1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4-8A10-4D7B-A566-8A317805A93E}"/>
                      </c:ext>
                    </c:extLst>
                  </c:dLbl>
                  <c:dLbl>
                    <c:idx val="1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5-8A10-4D7B-A566-8A317805A93E}"/>
                      </c:ext>
                    </c:extLst>
                  </c:dLbl>
                  <c:dLbl>
                    <c:idx val="14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6-8A10-4D7B-A566-8A317805A93E}"/>
                      </c:ext>
                    </c:extLst>
                  </c:dLbl>
                  <c:dLbl>
                    <c:idx val="15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7-8A10-4D7B-A566-8A317805A93E}"/>
                      </c:ext>
                    </c:extLst>
                  </c:dLbl>
                  <c:dLbl>
                    <c:idx val="16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8-8A10-4D7B-A566-8A317805A93E}"/>
                      </c:ext>
                    </c:extLst>
                  </c:dLbl>
                  <c:dLbl>
                    <c:idx val="17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9-8A10-4D7B-A566-8A317805A93E}"/>
                      </c:ext>
                    </c:extLst>
                  </c:dLbl>
                  <c:dLbl>
                    <c:idx val="18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A-8A10-4D7B-A566-8A317805A93E}"/>
                      </c:ext>
                    </c:extLst>
                  </c:dLbl>
                  <c:dLbl>
                    <c:idx val="19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B-8A10-4D7B-A566-8A317805A93E}"/>
                      </c:ext>
                    </c:extLst>
                  </c:dLbl>
                  <c:dLbl>
                    <c:idx val="20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C-8A10-4D7B-A566-8A317805A93E}"/>
                      </c:ext>
                    </c:extLst>
                  </c:dLbl>
                  <c:dLbl>
                    <c:idx val="21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D-8A10-4D7B-A566-8A317805A93E}"/>
                      </c:ext>
                    </c:extLst>
                  </c:dLbl>
                  <c:dLbl>
                    <c:idx val="22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E-8A10-4D7B-A566-8A317805A93E}"/>
                      </c:ext>
                    </c:extLst>
                  </c:dLbl>
                  <c:dLbl>
                    <c:idx val="23"/>
                    <c:tx>
                      <c:rich>
                        <a:bodyPr/>
                        <a:lstStyle/>
                        <a:p>
                          <a:endParaRPr lang="de-DE"/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xForSave val="1"/>
                      </c:ext>
                      <c:ext xmlns:c16="http://schemas.microsoft.com/office/drawing/2014/chart" uri="{C3380CC4-5D6E-409C-BE32-E72D297353CC}">
                        <c16:uniqueId val="{0000004F-8A10-4D7B-A566-8A317805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'Berufe insgesamt'!$A$2:$A$26</c15:sqref>
                        </c15:fullRef>
                        <c15:formulaRef>
                          <c15:sqref>('Berufe insgesamt'!$A$2:$A$3,'Berufe insgesamt'!$A$5:$A$26)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Sonstige Angestellte (Fokus Kund:innenkontakt)</c:v>
                      </c:pt>
                      <c:pt idx="2">
                        <c:v>Soziales</c:v>
                      </c:pt>
                      <c:pt idx="3">
                        <c:v>Lehramt</c:v>
                      </c:pt>
                      <c:pt idx="4">
                        <c:v>MINT</c:v>
                      </c:pt>
                      <c:pt idx="5">
                        <c:v>Unternehmer:innen in kleinerem Umfang und ähnliche kaufmännische Tätigkeiten</c:v>
                      </c:pt>
                      <c:pt idx="6">
                        <c:v>Showbusiness</c:v>
                      </c:pt>
                      <c:pt idx="7">
                        <c:v>Kreatives</c:v>
                      </c:pt>
                      <c:pt idx="8">
                        <c:v>Handwerk</c:v>
                      </c:pt>
                      <c:pt idx="9">
                        <c:v>Professor:in</c:v>
                      </c:pt>
                      <c:pt idx="10">
                        <c:v>Geistes- und Gesellschaftswissenschaften</c:v>
                      </c:pt>
                      <c:pt idx="11">
                        <c:v>Journalismus</c:v>
                      </c:pt>
                      <c:pt idx="12">
                        <c:v>Spiritualität</c:v>
                      </c:pt>
                      <c:pt idx="13">
                        <c:v>Sonstige Angestellte (wenig Kund:innenkontakt)</c:v>
                      </c:pt>
                      <c:pt idx="14">
                        <c:v>Profisport</c:v>
                      </c:pt>
                      <c:pt idx="15">
                        <c:v>Wirtschaft und Recht</c:v>
                      </c:pt>
                      <c:pt idx="16">
                        <c:v>Medizin</c:v>
                      </c:pt>
                      <c:pt idx="17">
                        <c:v>Polizei</c:v>
                      </c:pt>
                      <c:pt idx="18">
                        <c:v>Arbeit mit Tieren</c:v>
                      </c:pt>
                      <c:pt idx="19">
                        <c:v>Outdoor-Betätigungen</c:v>
                      </c:pt>
                      <c:pt idx="20">
                        <c:v>Sicherheit</c:v>
                      </c:pt>
                      <c:pt idx="21">
                        <c:v>Kriminelle ohne Berufsbezeichnung</c:v>
                      </c:pt>
                      <c:pt idx="22">
                        <c:v>Politik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'Berufe insgesamt'!$B$2:$B$26</c15:sqref>
                        </c15:fullRef>
                        <c15:formulaRef>
                          <c15:sqref>('Berufe insgesamt'!$B$2:$B$3,'Berufe insgesamt'!$B$5:$B$26)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0.17647058823529413</c:v>
                      </c:pt>
                      <c:pt idx="1">
                        <c:v>0.4</c:v>
                      </c:pt>
                      <c:pt idx="2">
                        <c:v>0.45833333333333331</c:v>
                      </c:pt>
                      <c:pt idx="3">
                        <c:v>0.52380952380952384</c:v>
                      </c:pt>
                      <c:pt idx="4">
                        <c:v>0.55555555555555558</c:v>
                      </c:pt>
                      <c:pt idx="5">
                        <c:v>0.56716417910447758</c:v>
                      </c:pt>
                      <c:pt idx="6">
                        <c:v>0.59398496240601506</c:v>
                      </c:pt>
                      <c:pt idx="7">
                        <c:v>0.66666666666666663</c:v>
                      </c:pt>
                      <c:pt idx="8">
                        <c:v>0.69230769230769229</c:v>
                      </c:pt>
                      <c:pt idx="9">
                        <c:v>0.7142857142857143</c:v>
                      </c:pt>
                      <c:pt idx="10">
                        <c:v>0.73333333333333328</c:v>
                      </c:pt>
                      <c:pt idx="11">
                        <c:v>0.73684210526315785</c:v>
                      </c:pt>
                      <c:pt idx="12">
                        <c:v>0.75</c:v>
                      </c:pt>
                      <c:pt idx="13">
                        <c:v>0.76470588235294112</c:v>
                      </c:pt>
                      <c:pt idx="14">
                        <c:v>0.78260869565217395</c:v>
                      </c:pt>
                      <c:pt idx="15">
                        <c:v>0.83333333333333337</c:v>
                      </c:pt>
                      <c:pt idx="16">
                        <c:v>0.84615384615384615</c:v>
                      </c:pt>
                      <c:pt idx="17">
                        <c:v>0.84615384615384615</c:v>
                      </c:pt>
                      <c:pt idx="18">
                        <c:v>0.84848484848484851</c:v>
                      </c:pt>
                      <c:pt idx="19">
                        <c:v>0.86956521739130432</c:v>
                      </c:pt>
                      <c:pt idx="20">
                        <c:v>0.9</c:v>
                      </c:pt>
                      <c:pt idx="21">
                        <c:v>0.90909090909090906</c:v>
                      </c:pt>
                      <c:pt idx="22">
                        <c:v>1</c:v>
                      </c:pt>
                      <c:pt idx="23">
                        <c:v>1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[1]diachron!$B$2:$B$5</c15:f>
                      <c15:dlblRangeCache>
                        <c:ptCount val="4"/>
                        <c:pt idx="0">
                          <c:v>#BEZUG!</c:v>
                        </c:pt>
                        <c:pt idx="1">
                          <c:v>#BEZUG!</c:v>
                        </c:pt>
                        <c:pt idx="2">
                          <c:v>#BEZUG!</c:v>
                        </c:pt>
                        <c:pt idx="3">
                          <c:v>#BEZUG!</c:v>
                        </c:pt>
                      </c15:dlblRangeCache>
                    </c15:datalabelsRange>
                  </c:ext>
                  <c:ext uri="{02D57815-91ED-43cb-92C2-25804820EDAC}">
                    <c15:categoryFilterExceptions>
                      <c15:categoryFilterException>
                        <c15:sqref>'Berufe insgesamt'!$B$4</c15:sqref>
                        <c15:dLbl>
                          <c:idx val="1"/>
                          <c:tx>
                            <c:rich>
                              <a:bodyPr/>
                              <a:lstStyle/>
                              <a:p>
                                <a:r>
                                  <a:rPr lang="de-DE"/>
                                  <a:t>Text hinzufügen</a:t>
                                </a:r>
                              </a:p>
                            </c:rich>
                          </c:tx>
                          <c:dLblPos val="outEnd"/>
                          <c:showLegendKey val="0"/>
                          <c:showVal val="0"/>
                          <c:showCatName val="0"/>
                          <c:showSerName val="0"/>
                          <c:showPercent val="0"/>
                          <c:showBubbleSize val="0"/>
                          <c:extLst>
                            <c:ext uri="{CE6537A1-D6FC-4f65-9D91-7224C49458BB}"/>
                            <c:ext xmlns:c16="http://schemas.microsoft.com/office/drawing/2014/chart" uri="{C3380CC4-5D6E-409C-BE32-E72D297353CC}">
                              <c16:uniqueId val="{00000000-3E58-441D-BE5A-4FE414FC60EB}"/>
                            </c:ext>
                          </c:extLst>
                        </c15:dLbl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insgesamt'!$D$1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insgesamt'!$A$2:$A$26</c15:sqref>
                        </c15:fullRef>
                        <c15:formulaRef>
                          <c15:sqref>('Berufe insgesamt'!$A$2:$A$3,'Berufe insgesamt'!$A$5:$A$26)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Sonstige Angestellte (Fokus Kund:innenkontakt)</c:v>
                      </c:pt>
                      <c:pt idx="2">
                        <c:v>Soziales</c:v>
                      </c:pt>
                      <c:pt idx="3">
                        <c:v>Lehramt</c:v>
                      </c:pt>
                      <c:pt idx="4">
                        <c:v>MINT</c:v>
                      </c:pt>
                      <c:pt idx="5">
                        <c:v>Unternehmer:innen in kleinerem Umfang und ähnliche kaufmännische Tätigkeiten</c:v>
                      </c:pt>
                      <c:pt idx="6">
                        <c:v>Showbusiness</c:v>
                      </c:pt>
                      <c:pt idx="7">
                        <c:v>Kreatives</c:v>
                      </c:pt>
                      <c:pt idx="8">
                        <c:v>Handwerk</c:v>
                      </c:pt>
                      <c:pt idx="9">
                        <c:v>Professor:in</c:v>
                      </c:pt>
                      <c:pt idx="10">
                        <c:v>Geistes- und Gesellschaftswissenschaften</c:v>
                      </c:pt>
                      <c:pt idx="11">
                        <c:v>Journalismus</c:v>
                      </c:pt>
                      <c:pt idx="12">
                        <c:v>Spiritualität</c:v>
                      </c:pt>
                      <c:pt idx="13">
                        <c:v>Sonstige Angestellte (wenig Kund:innenkontakt)</c:v>
                      </c:pt>
                      <c:pt idx="14">
                        <c:v>Profisport</c:v>
                      </c:pt>
                      <c:pt idx="15">
                        <c:v>Wirtschaft und Recht</c:v>
                      </c:pt>
                      <c:pt idx="16">
                        <c:v>Medizin</c:v>
                      </c:pt>
                      <c:pt idx="17">
                        <c:v>Polizei</c:v>
                      </c:pt>
                      <c:pt idx="18">
                        <c:v>Arbeit mit Tieren</c:v>
                      </c:pt>
                      <c:pt idx="19">
                        <c:v>Outdoor-Betätigungen</c:v>
                      </c:pt>
                      <c:pt idx="20">
                        <c:v>Sicherheit</c:v>
                      </c:pt>
                      <c:pt idx="21">
                        <c:v>Kriminelle ohne Berufsbezeichnung</c:v>
                      </c:pt>
                      <c:pt idx="22">
                        <c:v>Politik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insgesamt'!$D$2:$D$26</c15:sqref>
                        </c15:fullRef>
                        <c15:formulaRef>
                          <c15:sqref>('Berufe insgesamt'!$D$2:$D$3,'Berufe insgesamt'!$D$5:$D$26)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3</c:v>
                      </c:pt>
                      <c:pt idx="1">
                        <c:v>30</c:v>
                      </c:pt>
                      <c:pt idx="2">
                        <c:v>11</c:v>
                      </c:pt>
                      <c:pt idx="3">
                        <c:v>11</c:v>
                      </c:pt>
                      <c:pt idx="4">
                        <c:v>10</c:v>
                      </c:pt>
                      <c:pt idx="5">
                        <c:v>38</c:v>
                      </c:pt>
                      <c:pt idx="6">
                        <c:v>79</c:v>
                      </c:pt>
                      <c:pt idx="7">
                        <c:v>12</c:v>
                      </c:pt>
                      <c:pt idx="8">
                        <c:v>18</c:v>
                      </c:pt>
                      <c:pt idx="9">
                        <c:v>5</c:v>
                      </c:pt>
                      <c:pt idx="10">
                        <c:v>11</c:v>
                      </c:pt>
                      <c:pt idx="11">
                        <c:v>14</c:v>
                      </c:pt>
                      <c:pt idx="12">
                        <c:v>3</c:v>
                      </c:pt>
                      <c:pt idx="13">
                        <c:v>13</c:v>
                      </c:pt>
                      <c:pt idx="14">
                        <c:v>18</c:v>
                      </c:pt>
                      <c:pt idx="15">
                        <c:v>20</c:v>
                      </c:pt>
                      <c:pt idx="16">
                        <c:v>11</c:v>
                      </c:pt>
                      <c:pt idx="17">
                        <c:v>33</c:v>
                      </c:pt>
                      <c:pt idx="18">
                        <c:v>28</c:v>
                      </c:pt>
                      <c:pt idx="19">
                        <c:v>20</c:v>
                      </c:pt>
                      <c:pt idx="20">
                        <c:v>27</c:v>
                      </c:pt>
                      <c:pt idx="21">
                        <c:v>50</c:v>
                      </c:pt>
                      <c:pt idx="22">
                        <c:v>4</c:v>
                      </c:pt>
                      <c:pt idx="23">
                        <c:v>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'Berufe insgesamt'!$F$1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'Berufe insgesamt'!$A$2:$A$26</c15:sqref>
                        </c15:fullRef>
                        <c15:formulaRef>
                          <c15:sqref>('Berufe insgesamt'!$A$2:$A$3,'Berufe insgesamt'!$A$5:$A$26)</c15:sqref>
                        </c15:formulaRef>
                      </c:ext>
                    </c:extLst>
                    <c:strCache>
                      <c:ptCount val="24"/>
                      <c:pt idx="0">
                        <c:v>Haushaltstätigkeiten</c:v>
                      </c:pt>
                      <c:pt idx="1">
                        <c:v>Sonstige Angestellte (Fokus Kund:innenkontakt)</c:v>
                      </c:pt>
                      <c:pt idx="2">
                        <c:v>Soziales</c:v>
                      </c:pt>
                      <c:pt idx="3">
                        <c:v>Lehramt</c:v>
                      </c:pt>
                      <c:pt idx="4">
                        <c:v>MINT</c:v>
                      </c:pt>
                      <c:pt idx="5">
                        <c:v>Unternehmer:innen in kleinerem Umfang und ähnliche kaufmännische Tätigkeiten</c:v>
                      </c:pt>
                      <c:pt idx="6">
                        <c:v>Showbusiness</c:v>
                      </c:pt>
                      <c:pt idx="7">
                        <c:v>Kreatives</c:v>
                      </c:pt>
                      <c:pt idx="8">
                        <c:v>Handwerk</c:v>
                      </c:pt>
                      <c:pt idx="9">
                        <c:v>Professor:in</c:v>
                      </c:pt>
                      <c:pt idx="10">
                        <c:v>Geistes- und Gesellschaftswissenschaften</c:v>
                      </c:pt>
                      <c:pt idx="11">
                        <c:v>Journalismus</c:v>
                      </c:pt>
                      <c:pt idx="12">
                        <c:v>Spiritualität</c:v>
                      </c:pt>
                      <c:pt idx="13">
                        <c:v>Sonstige Angestellte (wenig Kund:innenkontakt)</c:v>
                      </c:pt>
                      <c:pt idx="14">
                        <c:v>Profisport</c:v>
                      </c:pt>
                      <c:pt idx="15">
                        <c:v>Wirtschaft und Recht</c:v>
                      </c:pt>
                      <c:pt idx="16">
                        <c:v>Medizin</c:v>
                      </c:pt>
                      <c:pt idx="17">
                        <c:v>Polizei</c:v>
                      </c:pt>
                      <c:pt idx="18">
                        <c:v>Arbeit mit Tieren</c:v>
                      </c:pt>
                      <c:pt idx="19">
                        <c:v>Outdoor-Betätigungen</c:v>
                      </c:pt>
                      <c:pt idx="20">
                        <c:v>Sicherheit</c:v>
                      </c:pt>
                      <c:pt idx="21">
                        <c:v>Kriminelle ohne Berufsbezeichnung</c:v>
                      </c:pt>
                      <c:pt idx="22">
                        <c:v>Politik</c:v>
                      </c:pt>
                      <c:pt idx="23">
                        <c:v>Transportwesen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'Berufe insgesamt'!$F$2:$F$26</c15:sqref>
                        </c15:fullRef>
                        <c15:formulaRef>
                          <c15:sqref>('Berufe insgesamt'!$F$2:$F$3,'Berufe insgesamt'!$F$5:$F$26)</c15:sqref>
                        </c15:formulaRef>
                      </c:ext>
                    </c:extLst>
                    <c:numCache>
                      <c:formatCode>0%</c:formatCode>
                      <c:ptCount val="24"/>
                      <c:pt idx="0">
                        <c:v>0.82352941176470584</c:v>
                      </c:pt>
                      <c:pt idx="1">
                        <c:v>0.6</c:v>
                      </c:pt>
                      <c:pt idx="2">
                        <c:v>0.54166666666666663</c:v>
                      </c:pt>
                      <c:pt idx="3">
                        <c:v>0.47619047619047616</c:v>
                      </c:pt>
                      <c:pt idx="4">
                        <c:v>0.44444444444444442</c:v>
                      </c:pt>
                      <c:pt idx="5">
                        <c:v>0.43283582089552236</c:v>
                      </c:pt>
                      <c:pt idx="6">
                        <c:v>0.40601503759398494</c:v>
                      </c:pt>
                      <c:pt idx="7">
                        <c:v>0.33333333333333331</c:v>
                      </c:pt>
                      <c:pt idx="8">
                        <c:v>0.30769230769230771</c:v>
                      </c:pt>
                      <c:pt idx="9">
                        <c:v>0.2857142857142857</c:v>
                      </c:pt>
                      <c:pt idx="10">
                        <c:v>0.26666666666666666</c:v>
                      </c:pt>
                      <c:pt idx="11">
                        <c:v>0.26315789473684209</c:v>
                      </c:pt>
                      <c:pt idx="12">
                        <c:v>0.25</c:v>
                      </c:pt>
                      <c:pt idx="13">
                        <c:v>0.23529411764705882</c:v>
                      </c:pt>
                      <c:pt idx="14">
                        <c:v>0.21739130434782608</c:v>
                      </c:pt>
                      <c:pt idx="15">
                        <c:v>0.16666666666666666</c:v>
                      </c:pt>
                      <c:pt idx="16">
                        <c:v>0.15384615384615385</c:v>
                      </c:pt>
                      <c:pt idx="17">
                        <c:v>0.15384615384615385</c:v>
                      </c:pt>
                      <c:pt idx="18">
                        <c:v>0.15151515151515152</c:v>
                      </c:pt>
                      <c:pt idx="19">
                        <c:v>0.13043478260869565</c:v>
                      </c:pt>
                      <c:pt idx="20">
                        <c:v>0.1</c:v>
                      </c:pt>
                      <c:pt idx="21">
                        <c:v>9.0909090909090912E-2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A10-4D7B-A566-8A317805A93E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Doktertitel</a:t>
            </a:r>
            <a:r>
              <a:rPr lang="de-DE" baseline="0"/>
              <a:t> nach Geschlecht bei den !!!</a:t>
            </a:r>
            <a:endParaRPr lang="de-DE"/>
          </a:p>
        </c:rich>
      </c:tx>
      <c:layout>
        <c:manualLayout>
          <c:xMode val="edge"/>
          <c:yMode val="edge"/>
          <c:x val="0.20856933508311459"/>
          <c:y val="5.38720472440944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diachron'!$C$2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AC790DE-B592-4D8A-B8EC-C227D71B157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55E1876-9C6E-432E-B6D6-EA7E533952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309F470-5506-44FC-BB36-2A63813CF6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diachron'!$A$3:$A$5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diachron'!$C$3:$C$5</c:f>
              <c:numCache>
                <c:formatCode>General</c:formatCode>
                <c:ptCount val="3"/>
                <c:pt idx="0">
                  <c:v>-1</c:v>
                </c:pt>
                <c:pt idx="1">
                  <c:v>-2</c:v>
                </c:pt>
                <c:pt idx="2">
                  <c:v>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diachron'!$B$3:$B$5</c15:f>
                <c15:dlblRangeCache>
                  <c:ptCount val="3"/>
                  <c:pt idx="0">
                    <c:v>100%</c:v>
                  </c:pt>
                  <c:pt idx="1">
                    <c:v>40%</c:v>
                  </c:pt>
                  <c:pt idx="2">
                    <c:v>50%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'ausgewählte Aspekte diachron'!$E$2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14B0535-B3A5-48A5-BC79-DD0A3FC82C8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6BA-4E8C-875B-C9302A8D8AD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8AE9BEA-A90D-40E5-9D45-4B75EA5040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6BA-4E8C-875B-C9302A8D8AD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DE0F19-1443-4E5C-94FC-60084259071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6BA-4E8C-875B-C9302A8D8A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diachron'!$A$3:$A$5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diachron'!$E$3:$E$5</c:f>
              <c:numCache>
                <c:formatCode>General</c:formatCode>
                <c:ptCount val="3"/>
                <c:pt idx="0">
                  <c:v>0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diachron'!$F$3:$F$5</c15:f>
                <c15:dlblRangeCache>
                  <c:ptCount val="3"/>
                  <c:pt idx="0">
                    <c:v>0%</c:v>
                  </c:pt>
                  <c:pt idx="1">
                    <c:v>60%</c:v>
                  </c:pt>
                  <c:pt idx="2">
                    <c:v>50%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E6BA-4E8C-875B-C9302A8D8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diachron'!$B$2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diachron'!$A$3:$A$5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diachron'!$B$3:$B$5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0.4</c:v>
                      </c:pt>
                      <c:pt idx="2">
                        <c:v>0.5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diachron'!$B$2:$B$5</c15:f>
                      <c15:dlblRangeCache>
                        <c:ptCount val="4"/>
                        <c:pt idx="0">
                          <c:v>Männer*anteil</c:v>
                        </c:pt>
                        <c:pt idx="1">
                          <c:v>100%</c:v>
                        </c:pt>
                        <c:pt idx="2">
                          <c:v>40%</c:v>
                        </c:pt>
                        <c:pt idx="3">
                          <c:v>50%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diachron'!$A$3:$A$5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diachron'!$D$3:$D$5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diachron'!$A$3:$A$5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diachron'!$F$3:$F$5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</c:v>
                      </c:pt>
                      <c:pt idx="1">
                        <c:v>0.6</c:v>
                      </c:pt>
                      <c:pt idx="2">
                        <c:v>0.5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6BA-4E8C-875B-C9302A8D8AD5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Führungspositionen nach Geschlecht bei den !!!</a:t>
            </a:r>
          </a:p>
        </c:rich>
      </c:tx>
      <c:layout>
        <c:manualLayout>
          <c:xMode val="edge"/>
          <c:yMode val="edge"/>
          <c:x val="0.14220844269466318"/>
          <c:y val="7.07498587992956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diachron'!$C$8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1044532-B138-4B1B-83FA-3A7595134AF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5CA3B1-420C-45DD-8078-8989F91931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2D938B9-C474-4E48-B465-DA8ED3458A5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diachron'!$A$9:$A$11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diachron'!$C$9:$C$11</c:f>
              <c:numCache>
                <c:formatCode>General</c:formatCode>
                <c:ptCount val="3"/>
                <c:pt idx="0">
                  <c:v>-20</c:v>
                </c:pt>
                <c:pt idx="1">
                  <c:v>-11</c:v>
                </c:pt>
                <c:pt idx="2">
                  <c:v>-31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diachron'!$B$9:$B$11</c15:f>
                <c15:dlblRangeCache>
                  <c:ptCount val="3"/>
                  <c:pt idx="0">
                    <c:v>87%</c:v>
                  </c:pt>
                  <c:pt idx="1">
                    <c:v>65%</c:v>
                  </c:pt>
                  <c:pt idx="2">
                    <c:v>78%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4"/>
          <c:order val="2"/>
          <c:tx>
            <c:strRef>
              <c:f>'ausgewählte Aspekte diachron'!$D$8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B7378BD-471B-4491-9A23-78664728263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B1A-4C11-9475-45FE4FD26FF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7754833-7753-4A9A-B44B-D210C18D005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B1A-4C11-9475-45FE4FD26FF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67B00B5-B579-4ECD-80FA-CEC12CF087E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B1A-4C11-9475-45FE4FD2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diachron'!$A$9:$A$11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diachron'!$D$9:$D$11</c:f>
              <c:numCache>
                <c:formatCode>General</c:formatCode>
                <c:ptCount val="3"/>
                <c:pt idx="0">
                  <c:v>20</c:v>
                </c:pt>
                <c:pt idx="1">
                  <c:v>11</c:v>
                </c:pt>
                <c:pt idx="2">
                  <c:v>31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datalabelsRange>
                <c15:f>'ausgewählte Aspekte diachron'!$F$9:$F$11</c15:f>
                <c15:dlblRangeCache>
                  <c:ptCount val="3"/>
                  <c:pt idx="0">
                    <c:v>13%</c:v>
                  </c:pt>
                  <c:pt idx="1">
                    <c:v>35%</c:v>
                  </c:pt>
                  <c:pt idx="2">
                    <c:v>23%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B083-4D88-A8E3-EEF9591B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diachron'!$B$8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diachron'!$A$9:$A$11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diachron'!$B$9:$B$11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0.86956521739130432</c:v>
                      </c:pt>
                      <c:pt idx="1">
                        <c:v>0.6470588235294118</c:v>
                      </c:pt>
                      <c:pt idx="2">
                        <c:v>0.77500000000000002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diachron'!$B$2:$B$5</c15:f>
                      <c15:dlblRangeCache>
                        <c:ptCount val="4"/>
                        <c:pt idx="0">
                          <c:v>Männer*anteil</c:v>
                        </c:pt>
                        <c:pt idx="1">
                          <c:v>100%</c:v>
                        </c:pt>
                        <c:pt idx="2">
                          <c:v>40%</c:v>
                        </c:pt>
                        <c:pt idx="3">
                          <c:v>50%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diachron'!$E$8</c15:sqref>
                        </c15:formulaRef>
                      </c:ext>
                    </c:extLst>
                    <c:strCache>
                      <c:ptCount val="1"/>
                      <c:pt idx="0">
                        <c:v>weiblich*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0-0F6A-4A96-9155-EBB8517E4413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1-0F6A-4A96-9155-EBB8517E441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diachron'!$A$9:$A$11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diachron'!$E$9:$E$11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3</c:v>
                      </c:pt>
                      <c:pt idx="1">
                        <c:v>6</c:v>
                      </c:pt>
                      <c:pt idx="2">
                        <c:v>9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datalabelsRange>
                      <c15:f>'ausgewählte Aspekte diachron'!$F$2:$F$5</c15:f>
                      <c15:dlblRangeCache>
                        <c:ptCount val="4"/>
                        <c:pt idx="0">
                          <c:v>Frauen*anteil</c:v>
                        </c:pt>
                        <c:pt idx="1">
                          <c:v>0%</c:v>
                        </c:pt>
                        <c:pt idx="2">
                          <c:v>60%</c:v>
                        </c:pt>
                        <c:pt idx="3">
                          <c:v>50%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9-BB1A-4C11-9475-45FE4FD26FF3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diachron'!$F$8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diachron'!$A$9:$A$11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diachron'!$F$9:$F$11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0.13043478260869565</c:v>
                      </c:pt>
                      <c:pt idx="1">
                        <c:v>0.35294117647058826</c:v>
                      </c:pt>
                      <c:pt idx="2">
                        <c:v>0.22500000000000001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B1A-4C11-9475-45FE4FD26FF3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(insgesamt)</a:t>
            </a:r>
            <a:r>
              <a:rPr lang="de-DE" baseline="0"/>
              <a:t> nach bei den !!!</a:t>
            </a:r>
            <a:endParaRPr lang="de-DE"/>
          </a:p>
        </c:rich>
      </c:tx>
      <c:layout>
        <c:manualLayout>
          <c:xMode val="edge"/>
          <c:yMode val="edge"/>
          <c:x val="0.19365288713910761"/>
          <c:y val="5.38718869209358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diachron'!$C$14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1E1C651-7D93-4BFA-B27E-01659254F26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A7BB69-39E4-49B3-B6C8-78791258967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15C1E5E-CE90-410E-8C6F-772B68292F5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diachron'!$A$15:$A$17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diachron'!$C$15:$C$17</c:f>
              <c:numCache>
                <c:formatCode>General</c:formatCode>
                <c:ptCount val="3"/>
                <c:pt idx="0">
                  <c:v>-53</c:v>
                </c:pt>
                <c:pt idx="1">
                  <c:v>-51</c:v>
                </c:pt>
                <c:pt idx="2">
                  <c:v>-104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diachron'!$B$15:$B$17</c15:f>
                <c15:dlblRangeCache>
                  <c:ptCount val="3"/>
                  <c:pt idx="0">
                    <c:v>80%</c:v>
                  </c:pt>
                  <c:pt idx="1">
                    <c:v>75%</c:v>
                  </c:pt>
                  <c:pt idx="2">
                    <c:v>78%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'ausgewählte Aspekte diachron'!$E$14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7911625-393C-4A37-AC14-6B6819A0467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93C-4943-9ADD-971FF86BA79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5151BF-24A5-4369-B9EB-BA12CC972F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93C-4943-9ADD-971FF86BA79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AFC5074-30EF-4F7C-9A71-F493C264FB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93C-4943-9ADD-971FF86BA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diachron'!$A$15:$A$17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diachron'!$E$15:$E$17</c:f>
              <c:numCache>
                <c:formatCode>General</c:formatCode>
                <c:ptCount val="3"/>
                <c:pt idx="0">
                  <c:v>13</c:v>
                </c:pt>
                <c:pt idx="1">
                  <c:v>17</c:v>
                </c:pt>
                <c:pt idx="2">
                  <c:v>30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diachron'!$F$15:$F$17</c15:f>
                <c15:dlblRangeCache>
                  <c:ptCount val="3"/>
                  <c:pt idx="0">
                    <c:v>20%</c:v>
                  </c:pt>
                  <c:pt idx="1">
                    <c:v>25%</c:v>
                  </c:pt>
                  <c:pt idx="2">
                    <c:v>22%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393C-4943-9ADD-971FF86BA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diachron'!$B$14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diachron'!$A$15:$A$17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diachron'!$B$15:$B$17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0.80303030303030298</c:v>
                      </c:pt>
                      <c:pt idx="1">
                        <c:v>0.75</c:v>
                      </c:pt>
                      <c:pt idx="2">
                        <c:v>0.77611940298507465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diachron'!$B$2:$B$5</c15:f>
                      <c15:dlblRangeCache>
                        <c:ptCount val="4"/>
                        <c:pt idx="0">
                          <c:v>Männer*anteil</c:v>
                        </c:pt>
                        <c:pt idx="1">
                          <c:v>100%</c:v>
                        </c:pt>
                        <c:pt idx="2">
                          <c:v>40%</c:v>
                        </c:pt>
                        <c:pt idx="3">
                          <c:v>50%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diachron'!$D$14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diachron'!$A$15:$A$17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diachron'!$D$15:$D$17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53</c:v>
                      </c:pt>
                      <c:pt idx="1">
                        <c:v>51</c:v>
                      </c:pt>
                      <c:pt idx="2">
                        <c:v>104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diachron'!$F$14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diachron'!$A$15:$A$17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diachron'!$F$15:$F$17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0.19696969696969696</c:v>
                      </c:pt>
                      <c:pt idx="1">
                        <c:v>0.25</c:v>
                      </c:pt>
                      <c:pt idx="2">
                        <c:v>0.22388059701492538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93C-4943-9ADD-971FF86BA790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(ohne Berufsnennung)</a:t>
            </a:r>
            <a:r>
              <a:rPr lang="de-DE" baseline="0"/>
              <a:t> bei den !!!</a:t>
            </a:r>
            <a:endParaRPr lang="de-DE"/>
          </a:p>
        </c:rich>
      </c:tx>
      <c:layout>
        <c:manualLayout>
          <c:xMode val="edge"/>
          <c:yMode val="edge"/>
          <c:x val="0.17616666666666667"/>
          <c:y val="6.98590733712242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3"/>
          <c:order val="1"/>
          <c:tx>
            <c:strRef>
              <c:f>'ausgewählte Aspekte diachron'!$C$20</c:f>
              <c:strCache>
                <c:ptCount val="1"/>
                <c:pt idx="0">
                  <c:v>männlich*</c:v>
                </c:pt>
              </c:strCache>
            </c:strRef>
          </c:tx>
          <c:spPr>
            <a:solidFill>
              <a:srgbClr val="15CD9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20CC3C-BC5B-47B0-A374-27051885695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083-4D88-A8E3-EEF9591BF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E3955FF-3103-4B6A-BD8E-98F57AAD26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083-4D88-A8E3-EEF9591BF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1FBF4DF-3729-46A4-8A27-BF33B2A6FA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083-4D88-A8E3-EEF9591BF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diachron'!$A$21:$A$23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diachron'!$C$21:$C$23</c:f>
              <c:numCache>
                <c:formatCode>General</c:formatCode>
                <c:ptCount val="3"/>
                <c:pt idx="0">
                  <c:v>-32</c:v>
                </c:pt>
                <c:pt idx="1">
                  <c:v>-18</c:v>
                </c:pt>
                <c:pt idx="2">
                  <c:v>-50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diachron'!$B$21:$B$23</c15:f>
                <c15:dlblRangeCache>
                  <c:ptCount val="3"/>
                  <c:pt idx="0">
                    <c:v>97%</c:v>
                  </c:pt>
                  <c:pt idx="1">
                    <c:v>82%</c:v>
                  </c:pt>
                  <c:pt idx="2">
                    <c:v>91%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B083-4D88-A8E3-EEF9591BF257}"/>
            </c:ext>
          </c:extLst>
        </c:ser>
        <c:ser>
          <c:idx val="0"/>
          <c:order val="3"/>
          <c:tx>
            <c:strRef>
              <c:f>'ausgewählte Aspekte diachron'!$E$20</c:f>
              <c:strCache>
                <c:ptCount val="1"/>
                <c:pt idx="0">
                  <c:v>weiblich*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DC0CF1F-4E80-4BBB-9A80-ABD34904012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6ED-4197-A726-0181F62825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28BED1-1622-4283-875B-6734156574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6ED-4197-A726-0181F62825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BC6A89C-F7FB-42DB-8160-843E59D66B2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6ED-4197-A726-0181F62825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'ausgewählte Aspekte diachron'!$A$21:$A$23</c:f>
              <c:strCache>
                <c:ptCount val="3"/>
                <c:pt idx="0">
                  <c:v>bis 2016</c:v>
                </c:pt>
                <c:pt idx="1">
                  <c:v>ab 2017</c:v>
                </c:pt>
                <c:pt idx="2">
                  <c:v>insgesamt</c:v>
                </c:pt>
              </c:strCache>
            </c:strRef>
          </c:cat>
          <c:val>
            <c:numRef>
              <c:f>'ausgewählte Aspekte diachron'!$E$21:$E$23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diachron'!$F$21:$F$23</c15:f>
                <c15:dlblRangeCache>
                  <c:ptCount val="3"/>
                  <c:pt idx="0">
                    <c:v>3%</c:v>
                  </c:pt>
                  <c:pt idx="1">
                    <c:v>18%</c:v>
                  </c:pt>
                  <c:pt idx="2">
                    <c:v>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06ED-4197-A726-0181F6282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006897184"/>
        <c:axId val="173287654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diachron'!$B$20</c15:sqref>
                        </c15:formulaRef>
                      </c:ext>
                    </c:extLst>
                    <c:strCache>
                      <c:ptCount val="1"/>
                      <c:pt idx="0">
                        <c:v>Männer*anteil</c:v>
                      </c:pt>
                    </c:strCache>
                  </c:strRef>
                </c:tx>
                <c:spPr>
                  <a:solidFill>
                    <a:srgbClr val="15CD90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B083-4D88-A8E3-EEF9591BF257}"/>
                      </c:ext>
                    </c:extLst>
                  </c:dLbl>
                  <c:dLbl>
                    <c:idx val="1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083-4D88-A8E3-EEF9591BF257}"/>
                      </c:ext>
                    </c:extLst>
                  </c:dLbl>
                  <c:dLbl>
                    <c:idx val="2"/>
                    <c:tx>
                      <c:rich>
                        <a:bodyPr/>
                        <a:lstStyle/>
                        <a:p>
                          <a:r>
                            <a:rPr lang="de-DE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B083-4D88-A8E3-EEF9591BF257}"/>
                      </c:ext>
                    </c:extLst>
                  </c:dLbl>
                  <c:dLbl>
                    <c:idx val="3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Text hinzufügen</a:t>
                          </a:r>
                        </a:p>
                      </c:rich>
                    </c:tx>
                    <c:dLblPos val="outEnd"/>
                    <c:showLegendKey val="0"/>
                    <c:showVal val="0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B083-4D88-A8E3-EEF9591BF25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DataLabelsRange val="1"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'ausgewählte Aspekte diachron'!$A$21:$A$23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diachron'!$B$21:$B$23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0.96969696969696972</c:v>
                      </c:pt>
                      <c:pt idx="1">
                        <c:v>0.81818181818181823</c:v>
                      </c:pt>
                      <c:pt idx="2">
                        <c:v>0.90909090909090906</c:v>
                      </c:pt>
                    </c:numCache>
                  </c:numRef>
                </c:val>
                <c:extLst>
                  <c:ext uri="{02D57815-91ED-43cb-92C2-25804820EDAC}">
                    <c15:datalabelsRange>
                      <c15:f>'ausgewählte Aspekte diachron'!$B$2:$B$5</c15:f>
                      <c15:dlblRangeCache>
                        <c:ptCount val="4"/>
                        <c:pt idx="0">
                          <c:v>Männer*anteil</c:v>
                        </c:pt>
                        <c:pt idx="1">
                          <c:v>100%</c:v>
                        </c:pt>
                        <c:pt idx="2">
                          <c:v>40%</c:v>
                        </c:pt>
                        <c:pt idx="3">
                          <c:v>50%</c:v>
                        </c:pt>
                      </c15:dlblRangeCache>
                    </c15:datalabelsRange>
                  </c:ext>
                  <c:ext xmlns:c16="http://schemas.microsoft.com/office/drawing/2014/chart" uri="{C3380CC4-5D6E-409C-BE32-E72D297353CC}">
                    <c16:uniqueId val="{00000001-B083-4D88-A8E3-EEF9591BF25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diachron'!$D$20</c15:sqref>
                        </c15:formulaRef>
                      </c:ext>
                    </c:extLst>
                    <c:strCache>
                      <c:ptCount val="1"/>
                      <c:pt idx="0">
                        <c:v>männlich* natürlich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diachron'!$A$21:$A$23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diachron'!$D$21:$D$23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32</c:v>
                      </c:pt>
                      <c:pt idx="1">
                        <c:v>18</c:v>
                      </c:pt>
                      <c:pt idx="2">
                        <c:v>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083-4D88-A8E3-EEF9591BF25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diachron'!$F$20</c15:sqref>
                        </c15:formulaRef>
                      </c:ext>
                    </c:extLst>
                    <c:strCache>
                      <c:ptCount val="1"/>
                      <c:pt idx="0">
                        <c:v>Frauen*anteil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diachron'!$A$21:$A$23</c15:sqref>
                        </c15:formulaRef>
                      </c:ext>
                    </c:extLst>
                    <c:strCache>
                      <c:ptCount val="3"/>
                      <c:pt idx="0">
                        <c:v>bis 2016</c:v>
                      </c:pt>
                      <c:pt idx="1">
                        <c:v>ab 2017</c:v>
                      </c:pt>
                      <c:pt idx="2">
                        <c:v>insgesamt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'ausgewählte Aspekte diachron'!$F$21:$F$23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3.0303030303030304E-2</c:v>
                      </c:pt>
                      <c:pt idx="1">
                        <c:v>0.18181818181818182</c:v>
                      </c:pt>
                      <c:pt idx="2">
                        <c:v>9.0909090909090912E-2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6ED-4197-A726-0181F628255F}"/>
                  </c:ext>
                </c:extLst>
              </c15:ser>
            </c15:filteredBarSeries>
          </c:ext>
        </c:extLst>
      </c:barChart>
      <c:catAx>
        <c:axId val="1006897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876544"/>
        <c:crosses val="autoZero"/>
        <c:auto val="1"/>
        <c:lblAlgn val="ctr"/>
        <c:lblOffset val="100"/>
        <c:noMultiLvlLbl val="0"/>
      </c:catAx>
      <c:valAx>
        <c:axId val="1732876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;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6897184"/>
        <c:crosses val="autoZero"/>
        <c:crossBetween val="between"/>
      </c:valAx>
      <c:spPr>
        <a:noFill/>
        <a:ln>
          <a:solidFill>
            <a:schemeClr val="accent1">
              <a:alpha val="9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kriminell - Unterkategorien bei den !!!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'ausgewählte Aspekte diachron'!$O$4</c:f>
              <c:strCache>
                <c:ptCount val="1"/>
                <c:pt idx="0">
                  <c:v>kriminell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6F02C5C-EA83-4339-B423-4B1C1C7519E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BB6-4297-AEBC-B1A45E9899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156CB48-E888-48B8-BC85-174FC01350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BB6-4297-AEBC-B1A45E9899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55EEDC0-83FE-4C7D-AA43-0F712E2EE3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BB6-4297-AEBC-B1A45E9899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5BB7BD9-3425-463C-82C9-8BF2B00A71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BB6-4297-AEBC-B1A45E9899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32454F1-B9DE-41A2-A5FF-1659F906D5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BB6-4297-AEBC-B1A45E9899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950EAF0-67C9-4830-AF02-1B6B7F039D7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BB6-4297-AEBC-B1A45E98993F}"/>
                </c:ext>
              </c:extLst>
            </c:dLbl>
            <c:spPr>
              <a:solidFill>
                <a:srgbClr val="595959">
                  <a:alpha val="0"/>
                </a:srgbClr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'ausgewählte Aspekte diachron'!$P$1:$U$2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diachron'!$P$4:$U$4</c:f>
              <c:numCache>
                <c:formatCode>General</c:formatCode>
                <c:ptCount val="6"/>
                <c:pt idx="0">
                  <c:v>49</c:v>
                </c:pt>
                <c:pt idx="1">
                  <c:v>10</c:v>
                </c:pt>
                <c:pt idx="2">
                  <c:v>35</c:v>
                </c:pt>
                <c:pt idx="3">
                  <c:v>7</c:v>
                </c:pt>
                <c:pt idx="4">
                  <c:v>84</c:v>
                </c:pt>
                <c:pt idx="5">
                  <c:v>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'ausgewählte Aspekte diachron'!$P$14:$U$14</c15:f>
                <c15:dlblRangeCache>
                  <c:ptCount val="6"/>
                  <c:pt idx="0">
                    <c:v>92%</c:v>
                  </c:pt>
                  <c:pt idx="1">
                    <c:v>77%</c:v>
                  </c:pt>
                  <c:pt idx="2">
                    <c:v>69%</c:v>
                  </c:pt>
                  <c:pt idx="3">
                    <c:v>41%</c:v>
                  </c:pt>
                  <c:pt idx="4">
                    <c:v>81%</c:v>
                  </c:pt>
                  <c:pt idx="5">
                    <c:v>57%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9BB6-4297-AEBC-B1A45E98993F}"/>
            </c:ext>
          </c:extLst>
        </c:ser>
        <c:ser>
          <c:idx val="2"/>
          <c:order val="2"/>
          <c:tx>
            <c:strRef>
              <c:f>'ausgewählte Aspekte diachron'!$O$5</c:f>
              <c:strCache>
                <c:ptCount val="1"/>
                <c:pt idx="0">
                  <c:v>unsauber/kleinkriminell</c:v>
                </c:pt>
              </c:strCache>
            </c:strRef>
          </c:tx>
          <c:spPr>
            <a:solidFill>
              <a:srgbClr val="40404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'ausgewählte Aspekte diachron'!$P$1:$U$2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diachron'!$P$5:$U$5</c:f>
              <c:numCache>
                <c:formatCode>General</c:formatCode>
                <c:ptCount val="6"/>
                <c:pt idx="0">
                  <c:v>3</c:v>
                </c:pt>
                <c:pt idx="1">
                  <c:v>1</c:v>
                </c:pt>
                <c:pt idx="2">
                  <c:v>9</c:v>
                </c:pt>
                <c:pt idx="3">
                  <c:v>8</c:v>
                </c:pt>
                <c:pt idx="4">
                  <c:v>12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6-4297-AEBC-B1A45E98993F}"/>
            </c:ext>
          </c:extLst>
        </c:ser>
        <c:ser>
          <c:idx val="3"/>
          <c:order val="3"/>
          <c:tx>
            <c:strRef>
              <c:f>'ausgewählte Aspekte diachron'!$O$6</c:f>
              <c:strCache>
                <c:ptCount val="1"/>
                <c:pt idx="0">
                  <c:v>moralische Grauzone</c:v>
                </c:pt>
              </c:strCache>
            </c:strRef>
          </c:tx>
          <c:spPr>
            <a:solidFill>
              <a:srgbClr val="76717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diachron'!$P$1:$U$2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diachron'!$P$6:$U$6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B6-4297-AEBC-B1A45E98993F}"/>
            </c:ext>
          </c:extLst>
        </c:ser>
        <c:ser>
          <c:idx val="4"/>
          <c:order val="4"/>
          <c:tx>
            <c:strRef>
              <c:f>'ausgewählte Aspekte diachron'!$O$7</c:f>
              <c:strCache>
                <c:ptCount val="1"/>
                <c:pt idx="0">
                  <c:v>geläutert/reuig/unter Druck/äußere Umstände</c:v>
                </c:pt>
              </c:strCache>
            </c:strRef>
          </c:tx>
          <c:spPr>
            <a:solidFill>
              <a:srgbClr val="D0CEC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'ausgewählte Aspekte diachron'!$P$1:$U$2</c:f>
              <c:multiLvlStrCache>
                <c:ptCount val="6"/>
                <c:lvl>
                  <c:pt idx="0">
                    <c:v>männlich*</c:v>
                  </c:pt>
                  <c:pt idx="1">
                    <c:v>weiblich*</c:v>
                  </c:pt>
                  <c:pt idx="2">
                    <c:v>männlich*</c:v>
                  </c:pt>
                  <c:pt idx="3">
                    <c:v>weiblich*</c:v>
                  </c:pt>
                  <c:pt idx="4">
                    <c:v>männlich*</c:v>
                  </c:pt>
                  <c:pt idx="5">
                    <c:v>weiblich*</c:v>
                  </c:pt>
                </c:lvl>
                <c:lvl>
                  <c:pt idx="0">
                    <c:v>bis 2016</c:v>
                  </c:pt>
                  <c:pt idx="2">
                    <c:v>ab 2017</c:v>
                  </c:pt>
                  <c:pt idx="4">
                    <c:v>insgesamt</c:v>
                  </c:pt>
                </c:lvl>
              </c:multiLvlStrCache>
            </c:multiLvlStrRef>
          </c:cat>
          <c:val>
            <c:numRef>
              <c:f>'ausgewählte Aspekte diachron'!$P$7:$U$7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6</c:v>
                </c:pt>
                <c:pt idx="3">
                  <c:v>0</c:v>
                </c:pt>
                <c:pt idx="4">
                  <c:v>7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B6-4297-AEBC-B1A45E989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8500944"/>
        <c:axId val="551045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'ausgewählte Aspekte diachron'!$O$3</c15:sqref>
                        </c15:formulaRef>
                      </c:ext>
                    </c:extLst>
                    <c:strCache>
                      <c:ptCount val="1"/>
                      <c:pt idx="0">
                        <c:v>Kriminalität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'ausgewählte Aspekte diachron'!$P$1:$U$2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männlich*</c:v>
                        </c:pt>
                        <c:pt idx="1">
                          <c:v>weiblich*</c:v>
                        </c:pt>
                        <c:pt idx="2">
                          <c:v>männlich*</c:v>
                        </c:pt>
                        <c:pt idx="3">
                          <c:v>weiblich*</c:v>
                        </c:pt>
                        <c:pt idx="4">
                          <c:v>männlich*</c:v>
                        </c:pt>
                        <c:pt idx="5">
                          <c:v>weiblich*</c:v>
                        </c:pt>
                      </c:lvl>
                      <c:lvl>
                        <c:pt idx="0">
                          <c:v>bis 2016</c:v>
                        </c:pt>
                        <c:pt idx="2">
                          <c:v>ab 2017</c:v>
                        </c:pt>
                        <c:pt idx="4">
                          <c:v>insgesamt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'ausgewählte Aspekte diachron'!$P$3:$U$3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53</c:v>
                      </c:pt>
                      <c:pt idx="1">
                        <c:v>13</c:v>
                      </c:pt>
                      <c:pt idx="2">
                        <c:v>51</c:v>
                      </c:pt>
                      <c:pt idx="3">
                        <c:v>17</c:v>
                      </c:pt>
                      <c:pt idx="4">
                        <c:v>104</c:v>
                      </c:pt>
                      <c:pt idx="5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BB6-4297-AEBC-B1A45E98993F}"/>
                  </c:ext>
                </c:extLst>
              </c15:ser>
            </c15:filteredBarSeries>
          </c:ext>
        </c:extLst>
      </c:barChart>
      <c:catAx>
        <c:axId val="142850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104544"/>
        <c:crosses val="autoZero"/>
        <c:auto val="1"/>
        <c:lblAlgn val="ctr"/>
        <c:lblOffset val="100"/>
        <c:noMultiLvlLbl val="0"/>
      </c:catAx>
      <c:valAx>
        <c:axId val="5510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5009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335280</xdr:colOff>
      <xdr:row>0</xdr:row>
      <xdr:rowOff>87630</xdr:rowOff>
    </xdr:from>
    <xdr:to>
      <xdr:col>14</xdr:col>
      <xdr:colOff>205740</xdr:colOff>
      <xdr:row>24</xdr:row>
      <xdr:rowOff>137160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2800356-39BE-EEFF-6FC9-1F00A08174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594360</xdr:colOff>
      <xdr:row>0</xdr:row>
      <xdr:rowOff>41910</xdr:rowOff>
    </xdr:from>
    <xdr:to>
      <xdr:col>16</xdr:col>
      <xdr:colOff>419100</xdr:colOff>
      <xdr:row>24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800E2B1-E7FA-2521-7D69-28D6742503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220980</xdr:colOff>
      <xdr:row>26</xdr:row>
      <xdr:rowOff>133350</xdr:rowOff>
    </xdr:from>
    <xdr:to>
      <xdr:col>14</xdr:col>
      <xdr:colOff>327660</xdr:colOff>
      <xdr:row>59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D1A0033-8E25-FBCC-EC3B-BDE098322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27</xdr:row>
      <xdr:rowOff>171450</xdr:rowOff>
    </xdr:from>
    <xdr:to>
      <xdr:col>7</xdr:col>
      <xdr:colOff>144780</xdr:colOff>
      <xdr:row>59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2C98E20-457E-7EA2-529C-14AF84A2BD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0</xdr:row>
      <xdr:rowOff>0</xdr:rowOff>
    </xdr:from>
    <xdr:to>
      <xdr:col>12</xdr:col>
      <xdr:colOff>769620</xdr:colOff>
      <xdr:row>8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61E580C-BC99-2F56-6005-6ED3CB71E7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160020</xdr:colOff>
      <xdr:row>6</xdr:row>
      <xdr:rowOff>64770</xdr:rowOff>
    </xdr:from>
    <xdr:to>
      <xdr:col>12</xdr:col>
      <xdr:colOff>769620</xdr:colOff>
      <xdr:row>14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FDE4F11-F966-1ADF-8D49-06AED1EEE6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152400</xdr:colOff>
      <xdr:row>12</xdr:row>
      <xdr:rowOff>49530</xdr:rowOff>
    </xdr:from>
    <xdr:to>
      <xdr:col>12</xdr:col>
      <xdr:colOff>762000</xdr:colOff>
      <xdr:row>20</xdr:row>
      <xdr:rowOff>99060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2D9F4F7-325A-2A04-4183-07B139DF4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152400</xdr:colOff>
      <xdr:row>18</xdr:row>
      <xdr:rowOff>171450</xdr:rowOff>
    </xdr:from>
    <xdr:to>
      <xdr:col>12</xdr:col>
      <xdr:colOff>762000</xdr:colOff>
      <xdr:row>27</xdr:row>
      <xdr:rowOff>114300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215E1E6-B164-D173-86AE-F2388B95E9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632460</xdr:colOff>
      <xdr:row>18</xdr:row>
      <xdr:rowOff>87630</xdr:rowOff>
    </xdr:from>
    <xdr:to>
      <xdr:col>19</xdr:col>
      <xdr:colOff>769620</xdr:colOff>
      <xdr:row>41</xdr:row>
      <xdr:rowOff>45720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5C350957-FE3A-2993-DB3C-7CDD0A38F8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708660</xdr:colOff>
      <xdr:row>16</xdr:row>
      <xdr:rowOff>34290</xdr:rowOff>
    </xdr:from>
    <xdr:to>
      <xdr:col>29</xdr:col>
      <xdr:colOff>129540</xdr:colOff>
      <xdr:row>47</xdr:row>
      <xdr:rowOff>114300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D3E7EEAB-61F9-53FC-1473-877E7D17F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480060</xdr:colOff>
      <xdr:row>28</xdr:row>
      <xdr:rowOff>95250</xdr:rowOff>
    </xdr:from>
    <xdr:to>
      <xdr:col>11</xdr:col>
      <xdr:colOff>297180</xdr:colOff>
      <xdr:row>43</xdr:row>
      <xdr:rowOff>114300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C25B8380-472F-25AD-4EA4-3099007275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6</xdr:row>
      <xdr:rowOff>80010</xdr:rowOff>
    </xdr:from>
    <xdr:to>
      <xdr:col>6</xdr:col>
      <xdr:colOff>632460</xdr:colOff>
      <xdr:row>17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B51BDD9-4879-3F26-9E38-A769092741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640080</xdr:colOff>
      <xdr:row>5</xdr:row>
      <xdr:rowOff>80010</xdr:rowOff>
    </xdr:from>
    <xdr:to>
      <xdr:col>15</xdr:col>
      <xdr:colOff>457200</xdr:colOff>
      <xdr:row>16</xdr:row>
      <xdr:rowOff>68580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DA27FDB-76B0-E501-4C6D-DEA9648AF8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373380</xdr:colOff>
      <xdr:row>9</xdr:row>
      <xdr:rowOff>95250</xdr:rowOff>
    </xdr:from>
    <xdr:to>
      <xdr:col>24</xdr:col>
      <xdr:colOff>190500</xdr:colOff>
      <xdr:row>21</xdr:row>
      <xdr:rowOff>167640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2343BD02-41B9-3590-1A15-53D888DF94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449580</xdr:colOff>
      <xdr:row>4</xdr:row>
      <xdr:rowOff>80010</xdr:rowOff>
    </xdr:from>
    <xdr:to>
      <xdr:col>33</xdr:col>
      <xdr:colOff>266700</xdr:colOff>
      <xdr:row>14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17F2F1B2-4DAB-A53F-15BE-B4FA23367E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182880</xdr:colOff>
      <xdr:row>5</xdr:row>
      <xdr:rowOff>163830</xdr:rowOff>
    </xdr:from>
    <xdr:to>
      <xdr:col>43</xdr:col>
      <xdr:colOff>502920</xdr:colOff>
      <xdr:row>17</xdr:row>
      <xdr:rowOff>30480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C0B3A86E-72BB-4CC3-5C50-89450BB1B8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achr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chr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57FC8-FB1B-41A4-97BF-A55D1C1C2411}">
  <dimension ref="A1:G188"/>
  <sheetViews>
    <sheetView workbookViewId="0">
      <selection activeCell="E9" sqref="E9"/>
    </sheetView>
  </sheetViews>
  <sheetFormatPr baseColWidth="10" defaultRowHeight="15" x14ac:dyDescent="0.25"/>
  <cols>
    <col min="1" max="1" width="29.85546875" customWidth="1"/>
  </cols>
  <sheetData>
    <row r="1" spans="1:7" x14ac:dyDescent="0.25">
      <c r="B1" s="5" t="s">
        <v>26</v>
      </c>
      <c r="C1" s="5"/>
      <c r="D1" s="5"/>
      <c r="E1" s="6" t="s">
        <v>27</v>
      </c>
      <c r="F1" s="6"/>
      <c r="G1" s="6"/>
    </row>
    <row r="2" spans="1:7" x14ac:dyDescent="0.25">
      <c r="B2" s="5" t="s">
        <v>113</v>
      </c>
      <c r="C2" s="5" t="s">
        <v>112</v>
      </c>
      <c r="D2" s="5" t="s">
        <v>32</v>
      </c>
      <c r="E2" s="6" t="s">
        <v>113</v>
      </c>
      <c r="F2" s="6" t="s">
        <v>112</v>
      </c>
      <c r="G2" s="6" t="s">
        <v>32</v>
      </c>
    </row>
    <row r="3" spans="1:7" x14ac:dyDescent="0.25">
      <c r="A3" s="1" t="s">
        <v>0</v>
      </c>
      <c r="B3" s="5">
        <f t="shared" ref="B3:G3" si="0">SUM(B4:B7)</f>
        <v>20</v>
      </c>
      <c r="C3" s="5">
        <f t="shared" si="0"/>
        <v>10</v>
      </c>
      <c r="D3" s="5">
        <f t="shared" si="0"/>
        <v>30</v>
      </c>
      <c r="E3" s="6">
        <f t="shared" si="0"/>
        <v>21</v>
      </c>
      <c r="F3" s="6">
        <f t="shared" si="0"/>
        <v>24</v>
      </c>
      <c r="G3" s="6">
        <f t="shared" si="0"/>
        <v>45</v>
      </c>
    </row>
    <row r="4" spans="1:7" x14ac:dyDescent="0.25">
      <c r="A4" t="s">
        <v>92</v>
      </c>
      <c r="B4" s="5">
        <v>1</v>
      </c>
      <c r="C4" s="5">
        <v>3</v>
      </c>
      <c r="D4" s="5">
        <f>SUM(B4:C4)</f>
        <v>4</v>
      </c>
      <c r="E4" s="6">
        <v>5</v>
      </c>
      <c r="F4" s="6">
        <v>11</v>
      </c>
      <c r="G4" s="6">
        <f>SUM(E4:F4)</f>
        <v>16</v>
      </c>
    </row>
    <row r="5" spans="1:7" x14ac:dyDescent="0.25">
      <c r="A5" t="s">
        <v>93</v>
      </c>
      <c r="B5" s="5">
        <v>17</v>
      </c>
      <c r="C5" s="5">
        <v>6</v>
      </c>
      <c r="D5" s="5">
        <f>SUM(B5:C5)</f>
        <v>23</v>
      </c>
      <c r="E5" s="6">
        <v>8</v>
      </c>
      <c r="F5" s="6">
        <v>9</v>
      </c>
      <c r="G5" s="6">
        <f>SUM(E5:F5)</f>
        <v>17</v>
      </c>
    </row>
    <row r="6" spans="1:7" x14ac:dyDescent="0.25">
      <c r="A6" t="s">
        <v>94</v>
      </c>
      <c r="B6" s="5">
        <v>0</v>
      </c>
      <c r="C6" s="5">
        <v>0</v>
      </c>
      <c r="D6" s="5">
        <f>SUM(B6:C6)</f>
        <v>0</v>
      </c>
      <c r="E6" s="6">
        <v>5</v>
      </c>
      <c r="F6" s="6">
        <v>0</v>
      </c>
      <c r="G6" s="6">
        <f>SUM(E6:F6)</f>
        <v>5</v>
      </c>
    </row>
    <row r="7" spans="1:7" x14ac:dyDescent="0.25">
      <c r="A7" t="s">
        <v>95</v>
      </c>
      <c r="B7" s="5">
        <v>2</v>
      </c>
      <c r="C7" s="5">
        <v>1</v>
      </c>
      <c r="D7" s="5">
        <f>SUM(B7:C7)</f>
        <v>3</v>
      </c>
      <c r="E7" s="6">
        <v>3</v>
      </c>
      <c r="F7" s="6">
        <v>4</v>
      </c>
      <c r="G7" s="6">
        <f>SUM(E7:F7)</f>
        <v>7</v>
      </c>
    </row>
    <row r="10" spans="1:7" x14ac:dyDescent="0.25">
      <c r="B10" s="5" t="s">
        <v>26</v>
      </c>
      <c r="C10" s="5"/>
      <c r="D10" s="5"/>
      <c r="E10" s="6" t="s">
        <v>27</v>
      </c>
      <c r="F10" s="6"/>
      <c r="G10" s="6"/>
    </row>
    <row r="11" spans="1:7" x14ac:dyDescent="0.25">
      <c r="B11" s="5" t="s">
        <v>113</v>
      </c>
      <c r="C11" s="5" t="s">
        <v>112</v>
      </c>
      <c r="D11" s="5" t="s">
        <v>32</v>
      </c>
      <c r="E11" s="6" t="s">
        <v>113</v>
      </c>
      <c r="F11" s="6" t="s">
        <v>112</v>
      </c>
      <c r="G11" s="6" t="s">
        <v>32</v>
      </c>
    </row>
    <row r="12" spans="1:7" x14ac:dyDescent="0.25">
      <c r="A12" s="1" t="s">
        <v>1</v>
      </c>
      <c r="B12" s="5">
        <f t="shared" ref="B12:G12" si="1">SUM(B13:B15)</f>
        <v>5</v>
      </c>
      <c r="C12" s="5">
        <f t="shared" si="1"/>
        <v>8</v>
      </c>
      <c r="D12" s="5">
        <f t="shared" si="1"/>
        <v>13</v>
      </c>
      <c r="E12" s="6">
        <f t="shared" si="1"/>
        <v>1</v>
      </c>
      <c r="F12" s="6">
        <f t="shared" si="1"/>
        <v>3</v>
      </c>
      <c r="G12" s="6">
        <f t="shared" si="1"/>
        <v>4</v>
      </c>
    </row>
    <row r="13" spans="1:7" x14ac:dyDescent="0.25">
      <c r="A13" t="s">
        <v>156</v>
      </c>
      <c r="B13" s="5">
        <v>1</v>
      </c>
      <c r="C13" s="5">
        <v>1</v>
      </c>
      <c r="D13" s="5">
        <f>SUM(B13:C13)</f>
        <v>2</v>
      </c>
      <c r="E13" s="6">
        <v>0</v>
      </c>
      <c r="F13" s="6">
        <v>2</v>
      </c>
      <c r="G13" s="6">
        <f>SUM(E13:F13)</f>
        <v>2</v>
      </c>
    </row>
    <row r="14" spans="1:7" x14ac:dyDescent="0.25">
      <c r="A14" t="s">
        <v>155</v>
      </c>
      <c r="B14" s="5">
        <v>0</v>
      </c>
      <c r="C14" s="5"/>
      <c r="D14" s="5">
        <f>SUM(B14:C14)</f>
        <v>0</v>
      </c>
      <c r="E14" s="6">
        <v>0</v>
      </c>
      <c r="F14" s="6"/>
      <c r="G14" s="6">
        <f>SUM(E14:F14)</f>
        <v>0</v>
      </c>
    </row>
    <row r="15" spans="1:7" x14ac:dyDescent="0.25">
      <c r="A15" t="s">
        <v>154</v>
      </c>
      <c r="B15" s="5">
        <v>4</v>
      </c>
      <c r="C15" s="5">
        <v>7</v>
      </c>
      <c r="D15" s="5">
        <f>SUM(B15:C15)</f>
        <v>11</v>
      </c>
      <c r="E15" s="6">
        <v>1</v>
      </c>
      <c r="F15" s="6">
        <v>1</v>
      </c>
      <c r="G15" s="6">
        <f>SUM(E15:F15)</f>
        <v>2</v>
      </c>
    </row>
    <row r="18" spans="1:7" x14ac:dyDescent="0.25">
      <c r="B18" s="5" t="s">
        <v>26</v>
      </c>
      <c r="C18" s="5"/>
      <c r="D18" s="5"/>
      <c r="E18" s="6" t="s">
        <v>27</v>
      </c>
      <c r="F18" s="6"/>
      <c r="G18" s="6"/>
    </row>
    <row r="19" spans="1:7" x14ac:dyDescent="0.25">
      <c r="B19" s="5" t="s">
        <v>113</v>
      </c>
      <c r="C19" s="5" t="s">
        <v>112</v>
      </c>
      <c r="D19" s="5" t="s">
        <v>32</v>
      </c>
      <c r="E19" s="6" t="s">
        <v>113</v>
      </c>
      <c r="F19" s="6" t="s">
        <v>112</v>
      </c>
      <c r="G19" s="6" t="s">
        <v>32</v>
      </c>
    </row>
    <row r="20" spans="1:7" x14ac:dyDescent="0.25">
      <c r="A20" s="1" t="s">
        <v>2</v>
      </c>
      <c r="B20" s="5">
        <f t="shared" ref="B20:G20" si="2">SUM(B21:B24)</f>
        <v>14</v>
      </c>
      <c r="C20" s="5">
        <f t="shared" si="2"/>
        <v>14</v>
      </c>
      <c r="D20" s="5">
        <f t="shared" si="2"/>
        <v>28</v>
      </c>
      <c r="E20" s="6">
        <f t="shared" si="2"/>
        <v>2</v>
      </c>
      <c r="F20" s="6">
        <f t="shared" si="2"/>
        <v>3</v>
      </c>
      <c r="G20" s="6">
        <f t="shared" si="2"/>
        <v>5</v>
      </c>
    </row>
    <row r="21" spans="1:7" x14ac:dyDescent="0.25">
      <c r="A21" t="s">
        <v>96</v>
      </c>
      <c r="B21" s="5">
        <v>3</v>
      </c>
      <c r="C21" s="5">
        <v>4</v>
      </c>
      <c r="D21" s="5">
        <f>SUM(B21:C21)</f>
        <v>7</v>
      </c>
      <c r="E21" s="6">
        <v>0</v>
      </c>
      <c r="F21" s="6">
        <v>1</v>
      </c>
      <c r="G21" s="6">
        <f>SUM(E21:F21)</f>
        <v>1</v>
      </c>
    </row>
    <row r="22" spans="1:7" x14ac:dyDescent="0.25">
      <c r="A22" t="s">
        <v>97</v>
      </c>
      <c r="B22" s="5">
        <v>4</v>
      </c>
      <c r="C22" s="5">
        <v>3</v>
      </c>
      <c r="D22" s="5">
        <f>SUM(B22:C22)</f>
        <v>7</v>
      </c>
      <c r="E22" s="6">
        <v>0</v>
      </c>
      <c r="F22" s="6">
        <v>2</v>
      </c>
      <c r="G22" s="6">
        <f>SUM(E22:F22)</f>
        <v>2</v>
      </c>
    </row>
    <row r="23" spans="1:7" x14ac:dyDescent="0.25">
      <c r="A23" t="s">
        <v>98</v>
      </c>
      <c r="B23" s="5">
        <v>3</v>
      </c>
      <c r="C23" s="5">
        <v>2</v>
      </c>
      <c r="D23" s="5">
        <f>SUM(B23:C23)</f>
        <v>5</v>
      </c>
      <c r="E23" s="6">
        <v>0</v>
      </c>
      <c r="F23" s="6">
        <v>0</v>
      </c>
      <c r="G23" s="6">
        <f>SUM(E23:F23)</f>
        <v>0</v>
      </c>
    </row>
    <row r="24" spans="1:7" x14ac:dyDescent="0.25">
      <c r="A24" t="s">
        <v>95</v>
      </c>
      <c r="B24" s="5">
        <v>4</v>
      </c>
      <c r="C24" s="5">
        <v>5</v>
      </c>
      <c r="D24" s="5">
        <f>SUM(B24:C24)</f>
        <v>9</v>
      </c>
      <c r="E24" s="6">
        <v>2</v>
      </c>
      <c r="F24" s="6">
        <v>0</v>
      </c>
      <c r="G24" s="6">
        <f>SUM(E24:F24)</f>
        <v>2</v>
      </c>
    </row>
    <row r="27" spans="1:7" x14ac:dyDescent="0.25">
      <c r="B27" s="5" t="s">
        <v>26</v>
      </c>
      <c r="C27" s="5"/>
      <c r="D27" s="5"/>
      <c r="E27" s="6" t="s">
        <v>27</v>
      </c>
      <c r="F27" s="6"/>
      <c r="G27" s="6"/>
    </row>
    <row r="28" spans="1:7" x14ac:dyDescent="0.25">
      <c r="B28" s="5" t="s">
        <v>113</v>
      </c>
      <c r="C28" s="5" t="s">
        <v>112</v>
      </c>
      <c r="D28" s="5" t="s">
        <v>32</v>
      </c>
      <c r="E28" s="6" t="s">
        <v>113</v>
      </c>
      <c r="F28" s="6" t="s">
        <v>112</v>
      </c>
      <c r="G28" s="6" t="s">
        <v>32</v>
      </c>
    </row>
    <row r="29" spans="1:7" x14ac:dyDescent="0.25">
      <c r="A29" s="1" t="s">
        <v>3</v>
      </c>
      <c r="B29" s="5">
        <v>4</v>
      </c>
      <c r="C29" s="5">
        <v>7</v>
      </c>
      <c r="D29" s="5">
        <f>SUM(B29:C29)</f>
        <v>11</v>
      </c>
      <c r="E29" s="6">
        <v>1</v>
      </c>
      <c r="F29" s="6">
        <v>3</v>
      </c>
      <c r="G29" s="6">
        <f>SUM(E29:F29)</f>
        <v>4</v>
      </c>
    </row>
    <row r="32" spans="1:7" x14ac:dyDescent="0.25">
      <c r="B32" s="5" t="s">
        <v>26</v>
      </c>
      <c r="C32" s="5"/>
      <c r="D32" s="5"/>
      <c r="E32" s="6" t="s">
        <v>27</v>
      </c>
      <c r="F32" s="6"/>
      <c r="G32" s="6"/>
    </row>
    <row r="33" spans="1:7" x14ac:dyDescent="0.25">
      <c r="B33" s="5" t="s">
        <v>113</v>
      </c>
      <c r="C33" s="5" t="s">
        <v>112</v>
      </c>
      <c r="D33" s="5" t="s">
        <v>32</v>
      </c>
      <c r="E33" s="6" t="s">
        <v>113</v>
      </c>
      <c r="F33" s="6" t="s">
        <v>112</v>
      </c>
      <c r="G33" s="6" t="s">
        <v>32</v>
      </c>
    </row>
    <row r="34" spans="1:7" x14ac:dyDescent="0.25">
      <c r="A34" s="1" t="s">
        <v>4</v>
      </c>
      <c r="B34" s="5">
        <f t="shared" ref="B34:G34" si="3">SUM(B35:B37)</f>
        <v>13</v>
      </c>
      <c r="C34" s="5">
        <f t="shared" si="3"/>
        <v>5</v>
      </c>
      <c r="D34" s="5">
        <f t="shared" si="3"/>
        <v>18</v>
      </c>
      <c r="E34" s="6">
        <f t="shared" si="3"/>
        <v>3</v>
      </c>
      <c r="F34" s="6">
        <f t="shared" si="3"/>
        <v>5</v>
      </c>
      <c r="G34" s="6">
        <f t="shared" si="3"/>
        <v>8</v>
      </c>
    </row>
    <row r="35" spans="1:7" x14ac:dyDescent="0.25">
      <c r="A35" t="s">
        <v>153</v>
      </c>
      <c r="B35" s="5">
        <v>9</v>
      </c>
      <c r="C35" s="5">
        <v>5</v>
      </c>
      <c r="D35" s="5">
        <f>SUM(B35:C35)</f>
        <v>14</v>
      </c>
      <c r="E35" s="6">
        <v>0</v>
      </c>
      <c r="F35" s="6">
        <v>2</v>
      </c>
      <c r="G35" s="6">
        <f>SUM(E35:F35)</f>
        <v>2</v>
      </c>
    </row>
    <row r="36" spans="1:7" x14ac:dyDescent="0.25">
      <c r="A36" t="s">
        <v>152</v>
      </c>
      <c r="B36" s="5">
        <v>3</v>
      </c>
      <c r="C36" s="5">
        <v>0</v>
      </c>
      <c r="D36" s="5">
        <f>SUM(B36:C36)</f>
        <v>3</v>
      </c>
      <c r="E36" s="6">
        <v>3</v>
      </c>
      <c r="F36" s="6">
        <v>3</v>
      </c>
      <c r="G36" s="6">
        <f>SUM(E36:F36)</f>
        <v>6</v>
      </c>
    </row>
    <row r="37" spans="1:7" x14ac:dyDescent="0.25">
      <c r="A37" t="s">
        <v>151</v>
      </c>
      <c r="B37" s="5">
        <v>1</v>
      </c>
      <c r="C37" s="5">
        <v>0</v>
      </c>
      <c r="D37" s="5">
        <f>SUM(B37:C37)</f>
        <v>1</v>
      </c>
      <c r="E37" s="6">
        <v>0</v>
      </c>
      <c r="F37" s="6">
        <v>0</v>
      </c>
      <c r="G37" s="6">
        <f>SUM(E37:F37)</f>
        <v>0</v>
      </c>
    </row>
    <row r="40" spans="1:7" x14ac:dyDescent="0.25">
      <c r="B40" s="5" t="s">
        <v>26</v>
      </c>
      <c r="C40" s="5"/>
      <c r="D40" s="5"/>
      <c r="E40" s="6" t="s">
        <v>27</v>
      </c>
      <c r="F40" s="6"/>
      <c r="G40" s="6"/>
    </row>
    <row r="41" spans="1:7" x14ac:dyDescent="0.25">
      <c r="B41" s="5" t="s">
        <v>113</v>
      </c>
      <c r="C41" s="5" t="s">
        <v>112</v>
      </c>
      <c r="D41" s="5" t="s">
        <v>32</v>
      </c>
      <c r="E41" s="6" t="s">
        <v>113</v>
      </c>
      <c r="F41" s="6" t="s">
        <v>112</v>
      </c>
      <c r="G41" s="6" t="s">
        <v>32</v>
      </c>
    </row>
    <row r="42" spans="1:7" x14ac:dyDescent="0.25">
      <c r="A42" s="1" t="s">
        <v>5</v>
      </c>
      <c r="B42" s="5">
        <f t="shared" ref="B42:G42" si="4">SUM(B43:B46)</f>
        <v>2</v>
      </c>
      <c r="C42" s="5">
        <f t="shared" si="4"/>
        <v>1</v>
      </c>
      <c r="D42" s="5">
        <f t="shared" si="4"/>
        <v>3</v>
      </c>
      <c r="E42" s="6">
        <f t="shared" si="4"/>
        <v>10</v>
      </c>
      <c r="F42" s="6">
        <f t="shared" si="4"/>
        <v>4</v>
      </c>
      <c r="G42" s="6">
        <f t="shared" si="4"/>
        <v>14</v>
      </c>
    </row>
    <row r="43" spans="1:7" x14ac:dyDescent="0.25">
      <c r="A43" t="s">
        <v>150</v>
      </c>
      <c r="B43" s="5">
        <v>2</v>
      </c>
      <c r="C43" s="5">
        <v>1</v>
      </c>
      <c r="D43" s="5">
        <f>SUM(B43:C43)</f>
        <v>3</v>
      </c>
      <c r="E43" s="6">
        <v>2</v>
      </c>
      <c r="F43" s="6">
        <v>0</v>
      </c>
      <c r="G43" s="6">
        <f>SUM(E43:F43)</f>
        <v>2</v>
      </c>
    </row>
    <row r="44" spans="1:7" x14ac:dyDescent="0.25">
      <c r="A44" t="s">
        <v>149</v>
      </c>
      <c r="B44" s="5">
        <v>0</v>
      </c>
      <c r="C44" s="5">
        <v>0</v>
      </c>
      <c r="D44" s="5">
        <f>SUM(B44:C44)</f>
        <v>0</v>
      </c>
      <c r="E44" s="6">
        <v>4</v>
      </c>
      <c r="F44" s="6">
        <v>3</v>
      </c>
      <c r="G44" s="6">
        <f>SUM(E44:F44)</f>
        <v>7</v>
      </c>
    </row>
    <row r="45" spans="1:7" x14ac:dyDescent="0.25">
      <c r="A45" t="s">
        <v>148</v>
      </c>
      <c r="B45" s="5">
        <v>0</v>
      </c>
      <c r="C45" s="5">
        <v>0</v>
      </c>
      <c r="D45" s="5">
        <f>SUM(B45:C45)</f>
        <v>0</v>
      </c>
      <c r="E45" s="6">
        <v>0</v>
      </c>
      <c r="F45" s="6">
        <v>0</v>
      </c>
      <c r="G45" s="6">
        <f>SUM(E45:F45)</f>
        <v>0</v>
      </c>
    </row>
    <row r="46" spans="1:7" x14ac:dyDescent="0.25">
      <c r="A46" t="s">
        <v>95</v>
      </c>
      <c r="B46" s="5">
        <v>0</v>
      </c>
      <c r="C46" s="5">
        <v>0</v>
      </c>
      <c r="D46" s="5">
        <f>SUM(B46:C46)</f>
        <v>0</v>
      </c>
      <c r="E46" s="6">
        <v>4</v>
      </c>
      <c r="F46" s="6">
        <v>1</v>
      </c>
      <c r="G46" s="6">
        <f>SUM(E46:F46)</f>
        <v>5</v>
      </c>
    </row>
    <row r="49" spans="1:7" x14ac:dyDescent="0.25">
      <c r="B49" s="5" t="s">
        <v>26</v>
      </c>
      <c r="C49" s="5"/>
      <c r="D49" s="5"/>
      <c r="E49" s="6" t="s">
        <v>27</v>
      </c>
      <c r="F49" s="6"/>
      <c r="G49" s="6"/>
    </row>
    <row r="50" spans="1:7" x14ac:dyDescent="0.25">
      <c r="B50" s="5" t="s">
        <v>113</v>
      </c>
      <c r="C50" s="5" t="s">
        <v>112</v>
      </c>
      <c r="D50" s="5" t="s">
        <v>32</v>
      </c>
      <c r="E50" s="6" t="s">
        <v>113</v>
      </c>
      <c r="F50" s="6" t="s">
        <v>112</v>
      </c>
      <c r="G50" s="6" t="s">
        <v>32</v>
      </c>
    </row>
    <row r="51" spans="1:7" x14ac:dyDescent="0.25">
      <c r="A51" s="1" t="s">
        <v>6</v>
      </c>
      <c r="B51" s="5">
        <f t="shared" ref="B51:G51" si="5">SUM(B52:B56)</f>
        <v>8</v>
      </c>
      <c r="C51" s="5">
        <f t="shared" si="5"/>
        <v>6</v>
      </c>
      <c r="D51" s="5">
        <f t="shared" si="5"/>
        <v>14</v>
      </c>
      <c r="E51" s="6">
        <f t="shared" si="5"/>
        <v>2</v>
      </c>
      <c r="F51" s="6">
        <f t="shared" si="5"/>
        <v>3</v>
      </c>
      <c r="G51" s="6">
        <f t="shared" si="5"/>
        <v>5</v>
      </c>
    </row>
    <row r="52" spans="1:7" x14ac:dyDescent="0.25">
      <c r="A52" t="s">
        <v>147</v>
      </c>
      <c r="B52" s="5">
        <v>5</v>
      </c>
      <c r="C52" s="5">
        <v>1</v>
      </c>
      <c r="D52" s="5">
        <f>SUM(B52:C52)</f>
        <v>6</v>
      </c>
      <c r="E52" s="6">
        <v>2</v>
      </c>
      <c r="F52" s="6">
        <v>1</v>
      </c>
      <c r="G52" s="6">
        <f>SUM(E52:F52)</f>
        <v>3</v>
      </c>
    </row>
    <row r="53" spans="1:7" x14ac:dyDescent="0.25">
      <c r="A53" t="s">
        <v>146</v>
      </c>
      <c r="B53" s="5">
        <v>0</v>
      </c>
      <c r="C53" s="5">
        <v>0</v>
      </c>
      <c r="D53" s="5">
        <f>SUM(B53:C53)</f>
        <v>0</v>
      </c>
      <c r="E53" s="6">
        <v>0</v>
      </c>
      <c r="F53" s="6">
        <v>0</v>
      </c>
      <c r="G53" s="6">
        <f>SUM(E53:F53)</f>
        <v>0</v>
      </c>
    </row>
    <row r="54" spans="1:7" x14ac:dyDescent="0.25">
      <c r="A54" t="s">
        <v>145</v>
      </c>
      <c r="B54" s="5">
        <v>0</v>
      </c>
      <c r="C54" s="5">
        <v>2</v>
      </c>
      <c r="D54" s="5">
        <f>SUM(B54:C54)</f>
        <v>2</v>
      </c>
      <c r="E54" s="6">
        <v>0</v>
      </c>
      <c r="F54" s="6">
        <v>0</v>
      </c>
      <c r="G54" s="6">
        <f>SUM(E54:F54)</f>
        <v>0</v>
      </c>
    </row>
    <row r="55" spans="1:7" x14ac:dyDescent="0.25">
      <c r="A55" t="s">
        <v>144</v>
      </c>
      <c r="B55" s="5">
        <v>2</v>
      </c>
      <c r="C55" s="5">
        <v>1</v>
      </c>
      <c r="D55" s="5">
        <f>SUM(B55:C55)</f>
        <v>3</v>
      </c>
      <c r="E55" s="6">
        <v>0</v>
      </c>
      <c r="F55" s="6">
        <v>2</v>
      </c>
      <c r="G55" s="6">
        <f>SUM(E55:F55)</f>
        <v>2</v>
      </c>
    </row>
    <row r="56" spans="1:7" x14ac:dyDescent="0.25">
      <c r="A56" t="s">
        <v>143</v>
      </c>
      <c r="B56" s="5">
        <v>1</v>
      </c>
      <c r="C56" s="5">
        <v>2</v>
      </c>
      <c r="D56" s="5">
        <f>SUM(B56:C56)</f>
        <v>3</v>
      </c>
      <c r="E56" s="6">
        <v>0</v>
      </c>
      <c r="F56" s="6">
        <v>0</v>
      </c>
      <c r="G56" s="6">
        <f>SUM(E56:F56)</f>
        <v>0</v>
      </c>
    </row>
    <row r="59" spans="1:7" x14ac:dyDescent="0.25">
      <c r="B59" s="5" t="s">
        <v>26</v>
      </c>
      <c r="C59" s="5"/>
      <c r="D59" s="5"/>
      <c r="E59" s="6" t="s">
        <v>27</v>
      </c>
      <c r="F59" s="6"/>
      <c r="G59" s="6"/>
    </row>
    <row r="60" spans="1:7" x14ac:dyDescent="0.25">
      <c r="B60" s="5" t="s">
        <v>113</v>
      </c>
      <c r="C60" s="5" t="s">
        <v>112</v>
      </c>
      <c r="D60" s="5" t="s">
        <v>32</v>
      </c>
      <c r="E60" s="6" t="s">
        <v>113</v>
      </c>
      <c r="F60" s="6" t="s">
        <v>112</v>
      </c>
      <c r="G60" s="6" t="s">
        <v>32</v>
      </c>
    </row>
    <row r="61" spans="1:7" x14ac:dyDescent="0.25">
      <c r="A61" s="1" t="s">
        <v>7</v>
      </c>
      <c r="B61" s="5">
        <f t="shared" ref="B61:G61" si="6">SUM(B62:B65)</f>
        <v>3</v>
      </c>
      <c r="C61" s="5">
        <f t="shared" si="6"/>
        <v>9</v>
      </c>
      <c r="D61" s="5">
        <f t="shared" si="6"/>
        <v>12</v>
      </c>
      <c r="E61" s="6">
        <f t="shared" si="6"/>
        <v>0</v>
      </c>
      <c r="F61" s="6">
        <f t="shared" si="6"/>
        <v>6</v>
      </c>
      <c r="G61" s="6">
        <f t="shared" si="6"/>
        <v>6</v>
      </c>
    </row>
    <row r="62" spans="1:7" x14ac:dyDescent="0.25">
      <c r="A62" t="s">
        <v>142</v>
      </c>
      <c r="B62" s="5">
        <v>0</v>
      </c>
      <c r="C62" s="5">
        <v>1</v>
      </c>
      <c r="D62" s="5">
        <f>SUM(B62:C62)</f>
        <v>1</v>
      </c>
      <c r="E62" s="6">
        <v>0</v>
      </c>
      <c r="F62" s="6">
        <v>0</v>
      </c>
      <c r="G62" s="6">
        <f>SUM(E62:F62)</f>
        <v>0</v>
      </c>
    </row>
    <row r="63" spans="1:7" x14ac:dyDescent="0.25">
      <c r="A63" t="s">
        <v>141</v>
      </c>
      <c r="B63" s="5">
        <v>2</v>
      </c>
      <c r="C63" s="5">
        <v>6</v>
      </c>
      <c r="D63" s="5">
        <f>SUM(B63:C63)</f>
        <v>8</v>
      </c>
      <c r="E63" s="6">
        <v>0</v>
      </c>
      <c r="F63" s="6">
        <v>1</v>
      </c>
      <c r="G63" s="6">
        <f>SUM(E63:F63)</f>
        <v>1</v>
      </c>
    </row>
    <row r="64" spans="1:7" x14ac:dyDescent="0.25">
      <c r="A64" t="s">
        <v>140</v>
      </c>
      <c r="B64" s="5">
        <v>0</v>
      </c>
      <c r="C64" s="5">
        <v>1</v>
      </c>
      <c r="D64" s="5">
        <f>SUM(B64:C64)</f>
        <v>1</v>
      </c>
      <c r="E64" s="6">
        <v>0</v>
      </c>
      <c r="F64" s="6">
        <v>3</v>
      </c>
      <c r="G64" s="6">
        <f>SUM(E64:F64)</f>
        <v>3</v>
      </c>
    </row>
    <row r="65" spans="1:7" x14ac:dyDescent="0.25">
      <c r="A65" t="s">
        <v>95</v>
      </c>
      <c r="B65" s="5">
        <v>1</v>
      </c>
      <c r="C65" s="5">
        <v>1</v>
      </c>
      <c r="D65" s="5">
        <f>SUM(B65:C65)</f>
        <v>2</v>
      </c>
      <c r="E65" s="6">
        <v>0</v>
      </c>
      <c r="F65" s="6">
        <v>2</v>
      </c>
      <c r="G65" s="6">
        <f>SUM(E65:F65)</f>
        <v>2</v>
      </c>
    </row>
    <row r="68" spans="1:7" x14ac:dyDescent="0.25">
      <c r="B68" s="5" t="s">
        <v>26</v>
      </c>
      <c r="C68" s="5"/>
      <c r="D68" s="5"/>
      <c r="E68" s="6" t="s">
        <v>27</v>
      </c>
      <c r="F68" s="6"/>
      <c r="G68" s="6"/>
    </row>
    <row r="69" spans="1:7" x14ac:dyDescent="0.25">
      <c r="B69" s="5" t="s">
        <v>113</v>
      </c>
      <c r="C69" s="5" t="s">
        <v>112</v>
      </c>
      <c r="D69" s="5" t="s">
        <v>32</v>
      </c>
      <c r="E69" s="6" t="s">
        <v>113</v>
      </c>
      <c r="F69" s="6" t="s">
        <v>112</v>
      </c>
      <c r="G69" s="6" t="s">
        <v>32</v>
      </c>
    </row>
    <row r="70" spans="1:7" x14ac:dyDescent="0.25">
      <c r="A70" s="1" t="s">
        <v>8</v>
      </c>
      <c r="B70" s="5">
        <v>7</v>
      </c>
      <c r="C70" s="5">
        <v>4</v>
      </c>
      <c r="D70" s="5">
        <f>SUM(B70:C70)</f>
        <v>11</v>
      </c>
      <c r="E70" s="6">
        <v>9</v>
      </c>
      <c r="F70" s="6">
        <v>1</v>
      </c>
      <c r="G70" s="6">
        <f>SUM(E70:F70)</f>
        <v>10</v>
      </c>
    </row>
    <row r="73" spans="1:7" x14ac:dyDescent="0.25">
      <c r="B73" s="5" t="s">
        <v>26</v>
      </c>
      <c r="C73" s="5"/>
      <c r="D73" s="5"/>
      <c r="E73" s="6" t="s">
        <v>27</v>
      </c>
      <c r="F73" s="6"/>
      <c r="G73" s="6"/>
    </row>
    <row r="74" spans="1:7" x14ac:dyDescent="0.25">
      <c r="B74" s="5" t="s">
        <v>113</v>
      </c>
      <c r="C74" s="5" t="s">
        <v>112</v>
      </c>
      <c r="D74" s="5" t="s">
        <v>32</v>
      </c>
      <c r="E74" s="6" t="s">
        <v>113</v>
      </c>
      <c r="F74" s="6" t="s">
        <v>112</v>
      </c>
      <c r="G74" s="6" t="s">
        <v>32</v>
      </c>
    </row>
    <row r="75" spans="1:7" x14ac:dyDescent="0.25">
      <c r="A75" s="1" t="s">
        <v>9</v>
      </c>
      <c r="B75" s="5">
        <f t="shared" ref="B75:G75" si="7">SUM(B76:B78)</f>
        <v>5</v>
      </c>
      <c r="C75" s="5">
        <f t="shared" si="7"/>
        <v>6</v>
      </c>
      <c r="D75" s="5">
        <f t="shared" si="7"/>
        <v>11</v>
      </c>
      <c r="E75" s="6">
        <f t="shared" si="7"/>
        <v>0</v>
      </c>
      <c r="F75" s="6">
        <f t="shared" si="7"/>
        <v>2</v>
      </c>
      <c r="G75" s="6">
        <f t="shared" si="7"/>
        <v>2</v>
      </c>
    </row>
    <row r="76" spans="1:7" x14ac:dyDescent="0.25">
      <c r="A76" t="s">
        <v>139</v>
      </c>
      <c r="B76" s="5">
        <v>3</v>
      </c>
      <c r="C76" s="5">
        <v>1</v>
      </c>
      <c r="D76" s="5">
        <f>SUM(B76:C76)</f>
        <v>4</v>
      </c>
      <c r="E76" s="6">
        <v>0</v>
      </c>
      <c r="F76" s="6">
        <v>1</v>
      </c>
      <c r="G76" s="6">
        <f>SUM(E76:F76)</f>
        <v>1</v>
      </c>
    </row>
    <row r="77" spans="1:7" x14ac:dyDescent="0.25">
      <c r="A77" t="s">
        <v>138</v>
      </c>
      <c r="B77" s="5">
        <v>0</v>
      </c>
      <c r="C77" s="5">
        <v>0</v>
      </c>
      <c r="D77" s="5">
        <f>SUM(B77:C77)</f>
        <v>0</v>
      </c>
      <c r="E77" s="6">
        <v>0</v>
      </c>
      <c r="F77" s="6">
        <v>1</v>
      </c>
      <c r="G77" s="6">
        <f>SUM(E77:F77)</f>
        <v>1</v>
      </c>
    </row>
    <row r="78" spans="1:7" x14ac:dyDescent="0.25">
      <c r="A78" t="s">
        <v>95</v>
      </c>
      <c r="B78" s="5">
        <v>2</v>
      </c>
      <c r="C78" s="5">
        <v>5</v>
      </c>
      <c r="D78" s="5">
        <f>SUM(B78:C78)</f>
        <v>7</v>
      </c>
      <c r="E78" s="6">
        <v>0</v>
      </c>
      <c r="F78" s="6">
        <v>0</v>
      </c>
      <c r="G78" s="6">
        <f>SUM(E78:F78)</f>
        <v>0</v>
      </c>
    </row>
    <row r="81" spans="1:7" x14ac:dyDescent="0.25">
      <c r="B81" s="5" t="s">
        <v>26</v>
      </c>
      <c r="C81" s="5"/>
      <c r="D81" s="5"/>
      <c r="E81" s="6" t="s">
        <v>27</v>
      </c>
      <c r="F81" s="6"/>
      <c r="G81" s="6"/>
    </row>
    <row r="82" spans="1:7" x14ac:dyDescent="0.25">
      <c r="B82" s="5" t="s">
        <v>113</v>
      </c>
      <c r="C82" s="5" t="s">
        <v>112</v>
      </c>
      <c r="D82" s="5" t="s">
        <v>32</v>
      </c>
      <c r="E82" s="6" t="s">
        <v>113</v>
      </c>
      <c r="F82" s="6" t="s">
        <v>112</v>
      </c>
      <c r="G82" s="6" t="s">
        <v>32</v>
      </c>
    </row>
    <row r="83" spans="1:7" x14ac:dyDescent="0.25">
      <c r="A83" s="1" t="s">
        <v>10</v>
      </c>
      <c r="B83" s="5">
        <f t="shared" ref="B83:G83" si="8">SUM(B84:B86)</f>
        <v>3</v>
      </c>
      <c r="C83" s="5">
        <f t="shared" si="8"/>
        <v>7</v>
      </c>
      <c r="D83" s="5">
        <f t="shared" si="8"/>
        <v>10</v>
      </c>
      <c r="E83" s="6">
        <f t="shared" si="8"/>
        <v>2</v>
      </c>
      <c r="F83" s="6">
        <f t="shared" si="8"/>
        <v>6</v>
      </c>
      <c r="G83" s="6">
        <f t="shared" si="8"/>
        <v>8</v>
      </c>
    </row>
    <row r="84" spans="1:7" x14ac:dyDescent="0.25">
      <c r="A84" t="s">
        <v>137</v>
      </c>
      <c r="B84" s="5">
        <v>2</v>
      </c>
      <c r="C84" s="5">
        <v>3</v>
      </c>
      <c r="D84" s="5">
        <f>SUM(B84:C84)</f>
        <v>5</v>
      </c>
      <c r="E84" s="6">
        <v>2</v>
      </c>
      <c r="F84" s="6">
        <v>2</v>
      </c>
      <c r="G84" s="6">
        <f>SUM(E84:F84)</f>
        <v>4</v>
      </c>
    </row>
    <row r="85" spans="1:7" x14ac:dyDescent="0.25">
      <c r="A85" t="s">
        <v>136</v>
      </c>
      <c r="B85" s="5">
        <v>0</v>
      </c>
      <c r="C85" s="5">
        <v>3</v>
      </c>
      <c r="D85" s="5">
        <f>SUM(B85:C85)</f>
        <v>3</v>
      </c>
      <c r="E85" s="6">
        <v>0</v>
      </c>
      <c r="F85" s="6">
        <v>4</v>
      </c>
      <c r="G85" s="6">
        <f>SUM(E85:F85)</f>
        <v>4</v>
      </c>
    </row>
    <row r="86" spans="1:7" x14ac:dyDescent="0.25">
      <c r="A86" t="s">
        <v>95</v>
      </c>
      <c r="B86" s="5">
        <v>1</v>
      </c>
      <c r="C86" s="5">
        <v>1</v>
      </c>
      <c r="D86" s="5">
        <f>SUM(B86:C86)</f>
        <v>2</v>
      </c>
      <c r="E86" s="6">
        <v>0</v>
      </c>
      <c r="F86" s="6">
        <v>0</v>
      </c>
      <c r="G86" s="6">
        <f>SUM(E86:F86)</f>
        <v>0</v>
      </c>
    </row>
    <row r="89" spans="1:7" x14ac:dyDescent="0.25">
      <c r="B89" s="5" t="s">
        <v>26</v>
      </c>
      <c r="C89" s="5"/>
      <c r="D89" s="5"/>
      <c r="E89" s="6" t="s">
        <v>27</v>
      </c>
      <c r="F89" s="6"/>
      <c r="G89" s="6"/>
    </row>
    <row r="90" spans="1:7" x14ac:dyDescent="0.25">
      <c r="B90" s="5" t="s">
        <v>113</v>
      </c>
      <c r="C90" s="5" t="s">
        <v>112</v>
      </c>
      <c r="D90" s="5" t="s">
        <v>32</v>
      </c>
      <c r="E90" s="6" t="s">
        <v>113</v>
      </c>
      <c r="F90" s="6" t="s">
        <v>112</v>
      </c>
      <c r="G90" s="6" t="s">
        <v>32</v>
      </c>
    </row>
    <row r="91" spans="1:7" x14ac:dyDescent="0.25">
      <c r="A91" s="1" t="s">
        <v>11</v>
      </c>
      <c r="B91" s="5">
        <v>4</v>
      </c>
      <c r="C91" s="5">
        <v>16</v>
      </c>
      <c r="D91" s="5">
        <f>SUM(B91:C91)</f>
        <v>20</v>
      </c>
      <c r="E91" s="6">
        <v>1</v>
      </c>
      <c r="F91" s="6">
        <v>2</v>
      </c>
      <c r="G91" s="6">
        <f>SUM(E91:F91)</f>
        <v>3</v>
      </c>
    </row>
    <row r="94" spans="1:7" x14ac:dyDescent="0.25">
      <c r="B94" s="5" t="s">
        <v>26</v>
      </c>
      <c r="C94" s="5"/>
      <c r="D94" s="5"/>
      <c r="E94" s="6" t="s">
        <v>27</v>
      </c>
      <c r="F94" s="6"/>
      <c r="G94" s="6"/>
    </row>
    <row r="95" spans="1:7" x14ac:dyDescent="0.25">
      <c r="B95" s="5" t="s">
        <v>113</v>
      </c>
      <c r="C95" s="5" t="s">
        <v>112</v>
      </c>
      <c r="D95" s="5" t="s">
        <v>32</v>
      </c>
      <c r="E95" s="6" t="s">
        <v>113</v>
      </c>
      <c r="F95" s="6" t="s">
        <v>112</v>
      </c>
      <c r="G95" s="6" t="s">
        <v>32</v>
      </c>
    </row>
    <row r="96" spans="1:7" x14ac:dyDescent="0.25">
      <c r="A96" s="1" t="s">
        <v>12</v>
      </c>
      <c r="B96" s="5">
        <f t="shared" ref="B96:G96" si="9">SUM(B97:B99)</f>
        <v>2</v>
      </c>
      <c r="C96" s="5">
        <f t="shared" si="9"/>
        <v>2</v>
      </c>
      <c r="D96" s="5">
        <f t="shared" si="9"/>
        <v>4</v>
      </c>
      <c r="E96" s="6">
        <f t="shared" si="9"/>
        <v>0</v>
      </c>
      <c r="F96" s="6">
        <f t="shared" si="9"/>
        <v>0</v>
      </c>
      <c r="G96" s="6">
        <f t="shared" si="9"/>
        <v>0</v>
      </c>
    </row>
    <row r="97" spans="1:7" x14ac:dyDescent="0.25">
      <c r="A97" t="s">
        <v>135</v>
      </c>
      <c r="B97" s="5">
        <v>0</v>
      </c>
      <c r="C97" s="5">
        <v>2</v>
      </c>
      <c r="D97" s="5">
        <f>SUM(B97:C97)</f>
        <v>2</v>
      </c>
      <c r="E97" s="6">
        <v>0</v>
      </c>
      <c r="F97" s="6">
        <v>0</v>
      </c>
      <c r="G97" s="6">
        <f>SUM(E97:F97)</f>
        <v>0</v>
      </c>
    </row>
    <row r="98" spans="1:7" x14ac:dyDescent="0.25">
      <c r="A98" t="s">
        <v>134</v>
      </c>
      <c r="B98" s="5">
        <v>0</v>
      </c>
      <c r="C98" s="5">
        <v>0</v>
      </c>
      <c r="D98" s="5">
        <f>SUM(B98:C98)</f>
        <v>0</v>
      </c>
      <c r="E98" s="6">
        <v>0</v>
      </c>
      <c r="F98" s="6">
        <v>0</v>
      </c>
      <c r="G98" s="6">
        <f>SUM(E98:F98)</f>
        <v>0</v>
      </c>
    </row>
    <row r="99" spans="1:7" x14ac:dyDescent="0.25">
      <c r="A99" t="s">
        <v>95</v>
      </c>
      <c r="B99" s="5">
        <v>2</v>
      </c>
      <c r="C99" s="5">
        <v>0</v>
      </c>
      <c r="D99" s="5">
        <f>SUM(B99:C99)</f>
        <v>2</v>
      </c>
      <c r="E99" s="6">
        <v>0</v>
      </c>
      <c r="F99" s="6">
        <v>0</v>
      </c>
      <c r="G99" s="6">
        <f>SUM(E99:F99)</f>
        <v>0</v>
      </c>
    </row>
    <row r="102" spans="1:7" x14ac:dyDescent="0.25">
      <c r="B102" s="5" t="s">
        <v>26</v>
      </c>
      <c r="C102" s="5"/>
      <c r="D102" s="5"/>
      <c r="E102" s="6" t="s">
        <v>27</v>
      </c>
      <c r="F102" s="6"/>
      <c r="G102" s="6"/>
    </row>
    <row r="103" spans="1:7" x14ac:dyDescent="0.25">
      <c r="B103" s="5" t="s">
        <v>113</v>
      </c>
      <c r="C103" s="5" t="s">
        <v>112</v>
      </c>
      <c r="D103" s="5" t="s">
        <v>32</v>
      </c>
      <c r="E103" s="6" t="s">
        <v>113</v>
      </c>
      <c r="F103" s="6" t="s">
        <v>112</v>
      </c>
      <c r="G103" s="6" t="s">
        <v>32</v>
      </c>
    </row>
    <row r="104" spans="1:7" x14ac:dyDescent="0.25">
      <c r="A104" s="1" t="s">
        <v>13</v>
      </c>
      <c r="B104" s="5">
        <v>18</v>
      </c>
      <c r="C104" s="5">
        <v>15</v>
      </c>
      <c r="D104" s="5">
        <f>SUM(B104:C104)</f>
        <v>33</v>
      </c>
      <c r="E104" s="6">
        <v>1</v>
      </c>
      <c r="F104" s="6">
        <v>5</v>
      </c>
      <c r="G104" s="6">
        <f>SUM(E104:F104)</f>
        <v>6</v>
      </c>
    </row>
    <row r="105" spans="1:7" x14ac:dyDescent="0.25">
      <c r="F105" t="s">
        <v>133</v>
      </c>
    </row>
    <row r="107" spans="1:7" x14ac:dyDescent="0.25">
      <c r="B107" s="5" t="s">
        <v>26</v>
      </c>
      <c r="C107" s="5"/>
      <c r="D107" s="5"/>
      <c r="E107" s="6" t="s">
        <v>27</v>
      </c>
      <c r="F107" s="6"/>
      <c r="G107" s="6"/>
    </row>
    <row r="108" spans="1:7" x14ac:dyDescent="0.25">
      <c r="B108" s="5" t="s">
        <v>113</v>
      </c>
      <c r="C108" s="5" t="s">
        <v>112</v>
      </c>
      <c r="D108" s="5" t="s">
        <v>32</v>
      </c>
      <c r="E108" s="6" t="s">
        <v>113</v>
      </c>
      <c r="F108" s="6" t="s">
        <v>112</v>
      </c>
      <c r="G108" s="6" t="s">
        <v>32</v>
      </c>
    </row>
    <row r="109" spans="1:7" x14ac:dyDescent="0.25">
      <c r="A109" s="1" t="s">
        <v>14</v>
      </c>
      <c r="B109" s="5">
        <v>3</v>
      </c>
      <c r="C109" s="5">
        <v>2</v>
      </c>
      <c r="D109" s="5">
        <f>SUM(B109:C109)</f>
        <v>5</v>
      </c>
      <c r="E109" s="6">
        <v>1</v>
      </c>
      <c r="F109" s="6">
        <v>1</v>
      </c>
      <c r="G109" s="6">
        <f>SUM(E109:F109)</f>
        <v>2</v>
      </c>
    </row>
    <row r="112" spans="1:7" x14ac:dyDescent="0.25">
      <c r="B112" s="5" t="s">
        <v>26</v>
      </c>
      <c r="C112" s="5"/>
      <c r="D112" s="5"/>
      <c r="E112" s="6" t="s">
        <v>27</v>
      </c>
      <c r="F112" s="6"/>
      <c r="G112" s="6"/>
    </row>
    <row r="113" spans="1:7" x14ac:dyDescent="0.25">
      <c r="B113" s="5" t="s">
        <v>113</v>
      </c>
      <c r="C113" s="5" t="s">
        <v>112</v>
      </c>
      <c r="D113" s="5" t="s">
        <v>32</v>
      </c>
      <c r="E113" s="6" t="s">
        <v>113</v>
      </c>
      <c r="F113" s="6" t="s">
        <v>112</v>
      </c>
      <c r="G113" s="6" t="s">
        <v>32</v>
      </c>
    </row>
    <row r="114" spans="1:7" x14ac:dyDescent="0.25">
      <c r="A114" s="1" t="s">
        <v>15</v>
      </c>
      <c r="B114" s="5">
        <f t="shared" ref="B114:G114" si="10">SUM(B115:B118)</f>
        <v>9</v>
      </c>
      <c r="C114" s="5">
        <f t="shared" si="10"/>
        <v>9</v>
      </c>
      <c r="D114" s="5">
        <f t="shared" si="10"/>
        <v>18</v>
      </c>
      <c r="E114" s="6">
        <f t="shared" si="10"/>
        <v>2</v>
      </c>
      <c r="F114" s="6">
        <f t="shared" si="10"/>
        <v>3</v>
      </c>
      <c r="G114" s="6">
        <f t="shared" si="10"/>
        <v>5</v>
      </c>
    </row>
    <row r="115" spans="1:7" x14ac:dyDescent="0.25">
      <c r="A115" t="s">
        <v>132</v>
      </c>
      <c r="B115" s="5">
        <v>2</v>
      </c>
      <c r="C115" s="5">
        <v>3</v>
      </c>
      <c r="D115" s="5">
        <f>SUM(B115:C115)</f>
        <v>5</v>
      </c>
      <c r="E115" s="6">
        <v>1</v>
      </c>
      <c r="F115" s="6">
        <v>1</v>
      </c>
      <c r="G115" s="6">
        <f>SUM(E115:F115)</f>
        <v>2</v>
      </c>
    </row>
    <row r="116" spans="1:7" x14ac:dyDescent="0.25">
      <c r="A116" t="s">
        <v>131</v>
      </c>
      <c r="B116" s="5">
        <v>5</v>
      </c>
      <c r="C116" s="5">
        <v>2</v>
      </c>
      <c r="D116" s="5">
        <f>SUM(B116:C116)</f>
        <v>7</v>
      </c>
      <c r="E116" s="6">
        <v>1</v>
      </c>
      <c r="F116" s="6">
        <v>1</v>
      </c>
      <c r="G116" s="6">
        <f>SUM(E116:F116)</f>
        <v>2</v>
      </c>
    </row>
    <row r="117" spans="1:7" x14ac:dyDescent="0.25">
      <c r="A117" t="s">
        <v>102</v>
      </c>
      <c r="B117" s="5">
        <v>2</v>
      </c>
      <c r="C117" s="5">
        <v>2</v>
      </c>
      <c r="D117" s="5">
        <f>SUM(B117:C117)</f>
        <v>4</v>
      </c>
      <c r="E117" s="6">
        <v>0</v>
      </c>
      <c r="F117" s="6">
        <v>0</v>
      </c>
      <c r="G117" s="6">
        <f>SUM(E117:F117)</f>
        <v>0</v>
      </c>
    </row>
    <row r="118" spans="1:7" x14ac:dyDescent="0.25">
      <c r="A118" t="s">
        <v>130</v>
      </c>
      <c r="B118" s="5">
        <v>0</v>
      </c>
      <c r="C118" s="5">
        <v>2</v>
      </c>
      <c r="D118" s="5">
        <f>SUM(B118:C118)</f>
        <v>2</v>
      </c>
      <c r="E118" s="6">
        <v>0</v>
      </c>
      <c r="F118" s="6">
        <v>1</v>
      </c>
      <c r="G118" s="6">
        <f>SUM(E118:F118)</f>
        <v>1</v>
      </c>
    </row>
    <row r="121" spans="1:7" x14ac:dyDescent="0.25">
      <c r="B121" s="5" t="s">
        <v>26</v>
      </c>
      <c r="C121" s="5"/>
      <c r="D121" s="5"/>
      <c r="E121" s="6" t="s">
        <v>27</v>
      </c>
      <c r="F121" s="6"/>
      <c r="G121" s="6"/>
    </row>
    <row r="122" spans="1:7" x14ac:dyDescent="0.25">
      <c r="B122" s="5" t="s">
        <v>113</v>
      </c>
      <c r="C122" s="5" t="s">
        <v>112</v>
      </c>
      <c r="D122" s="5" t="s">
        <v>32</v>
      </c>
      <c r="E122" s="6" t="s">
        <v>113</v>
      </c>
      <c r="F122" s="6" t="s">
        <v>112</v>
      </c>
      <c r="G122" s="6" t="s">
        <v>32</v>
      </c>
    </row>
    <row r="123" spans="1:7" x14ac:dyDescent="0.25">
      <c r="A123" s="1" t="s">
        <v>16</v>
      </c>
      <c r="B123" s="5">
        <f t="shared" ref="B123:G123" si="11">SUM(B124:B130)</f>
        <v>50</v>
      </c>
      <c r="C123" s="5">
        <f t="shared" si="11"/>
        <v>29</v>
      </c>
      <c r="D123" s="5">
        <f t="shared" si="11"/>
        <v>79</v>
      </c>
      <c r="E123" s="6">
        <f t="shared" si="11"/>
        <v>40</v>
      </c>
      <c r="F123" s="6">
        <f t="shared" si="11"/>
        <v>14</v>
      </c>
      <c r="G123" s="6">
        <f t="shared" si="11"/>
        <v>54</v>
      </c>
    </row>
    <row r="124" spans="1:7" x14ac:dyDescent="0.25">
      <c r="A124" t="s">
        <v>99</v>
      </c>
      <c r="B124" s="5">
        <v>18</v>
      </c>
      <c r="C124" s="5">
        <v>5</v>
      </c>
      <c r="D124" s="5">
        <f t="shared" ref="D124:D130" si="12">SUM(B124:C124)</f>
        <v>23</v>
      </c>
      <c r="E124" s="6">
        <v>8</v>
      </c>
      <c r="F124" s="6">
        <v>2</v>
      </c>
      <c r="G124" s="6">
        <f t="shared" ref="G124:G130" si="13">SUM(E124:F124)</f>
        <v>10</v>
      </c>
    </row>
    <row r="125" spans="1:7" x14ac:dyDescent="0.25">
      <c r="A125" t="s">
        <v>100</v>
      </c>
      <c r="B125" s="5">
        <v>3</v>
      </c>
      <c r="C125" s="5">
        <v>2</v>
      </c>
      <c r="D125" s="5">
        <f t="shared" si="12"/>
        <v>5</v>
      </c>
      <c r="E125" s="6">
        <v>2</v>
      </c>
      <c r="F125" s="6"/>
      <c r="G125" s="6">
        <f t="shared" si="13"/>
        <v>2</v>
      </c>
    </row>
    <row r="126" spans="1:7" x14ac:dyDescent="0.25">
      <c r="A126" t="s">
        <v>101</v>
      </c>
      <c r="B126" s="5">
        <v>22</v>
      </c>
      <c r="C126" s="5">
        <v>10</v>
      </c>
      <c r="D126" s="5">
        <f t="shared" si="12"/>
        <v>32</v>
      </c>
      <c r="E126" s="6">
        <v>22</v>
      </c>
      <c r="F126" s="6">
        <v>6</v>
      </c>
      <c r="G126" s="6">
        <f t="shared" si="13"/>
        <v>28</v>
      </c>
    </row>
    <row r="127" spans="1:7" x14ac:dyDescent="0.25">
      <c r="A127" t="s">
        <v>102</v>
      </c>
      <c r="B127" s="5">
        <v>2</v>
      </c>
      <c r="C127" s="5">
        <v>0</v>
      </c>
      <c r="D127" s="5">
        <f t="shared" si="12"/>
        <v>2</v>
      </c>
      <c r="E127" s="6">
        <v>3</v>
      </c>
      <c r="F127" s="6"/>
      <c r="G127" s="6">
        <f t="shared" si="13"/>
        <v>3</v>
      </c>
    </row>
    <row r="128" spans="1:7" x14ac:dyDescent="0.25">
      <c r="A128" t="s">
        <v>103</v>
      </c>
      <c r="B128" s="5">
        <v>4</v>
      </c>
      <c r="C128" s="5">
        <v>7</v>
      </c>
      <c r="D128" s="5">
        <f t="shared" si="12"/>
        <v>11</v>
      </c>
      <c r="E128" s="6">
        <v>3</v>
      </c>
      <c r="F128" s="6">
        <v>5</v>
      </c>
      <c r="G128" s="6">
        <f t="shared" si="13"/>
        <v>8</v>
      </c>
    </row>
    <row r="129" spans="1:7" x14ac:dyDescent="0.25">
      <c r="A129" t="s">
        <v>104</v>
      </c>
      <c r="B129" s="5">
        <v>1</v>
      </c>
      <c r="C129" s="5">
        <v>4</v>
      </c>
      <c r="D129" s="5">
        <f t="shared" si="12"/>
        <v>5</v>
      </c>
      <c r="E129" s="6">
        <v>2</v>
      </c>
      <c r="F129" s="6">
        <v>1</v>
      </c>
      <c r="G129" s="6">
        <f t="shared" si="13"/>
        <v>3</v>
      </c>
    </row>
    <row r="130" spans="1:7" x14ac:dyDescent="0.25">
      <c r="A130" t="s">
        <v>95</v>
      </c>
      <c r="B130" s="5">
        <v>0</v>
      </c>
      <c r="C130" s="5">
        <v>1</v>
      </c>
      <c r="D130" s="5">
        <f t="shared" si="12"/>
        <v>1</v>
      </c>
      <c r="E130" s="6">
        <v>0</v>
      </c>
      <c r="F130" s="6">
        <v>0</v>
      </c>
      <c r="G130" s="6">
        <f t="shared" si="13"/>
        <v>0</v>
      </c>
    </row>
    <row r="133" spans="1:7" x14ac:dyDescent="0.25">
      <c r="B133" s="5" t="s">
        <v>26</v>
      </c>
      <c r="C133" s="5"/>
      <c r="D133" s="5"/>
      <c r="E133" s="6" t="s">
        <v>27</v>
      </c>
      <c r="F133" s="6"/>
      <c r="G133" s="6"/>
    </row>
    <row r="134" spans="1:7" x14ac:dyDescent="0.25">
      <c r="B134" s="5" t="s">
        <v>113</v>
      </c>
      <c r="C134" s="5" t="s">
        <v>112</v>
      </c>
      <c r="D134" s="5" t="s">
        <v>32</v>
      </c>
      <c r="E134" s="6" t="s">
        <v>113</v>
      </c>
      <c r="F134" s="6" t="s">
        <v>112</v>
      </c>
      <c r="G134" s="6" t="s">
        <v>32</v>
      </c>
    </row>
    <row r="135" spans="1:7" x14ac:dyDescent="0.25">
      <c r="A135" s="1" t="s">
        <v>17</v>
      </c>
      <c r="B135" s="5">
        <f t="shared" ref="B135:G135" si="14">SUM(B136:B139)</f>
        <v>17</v>
      </c>
      <c r="C135" s="5">
        <f t="shared" si="14"/>
        <v>10</v>
      </c>
      <c r="D135" s="5">
        <f t="shared" si="14"/>
        <v>27</v>
      </c>
      <c r="E135" s="6">
        <f t="shared" si="14"/>
        <v>2</v>
      </c>
      <c r="F135" s="6">
        <f t="shared" si="14"/>
        <v>1</v>
      </c>
      <c r="G135" s="6">
        <f t="shared" si="14"/>
        <v>3</v>
      </c>
    </row>
    <row r="136" spans="1:7" x14ac:dyDescent="0.25">
      <c r="A136" t="s">
        <v>129</v>
      </c>
      <c r="B136" s="5">
        <v>13</v>
      </c>
      <c r="C136" s="5">
        <v>6</v>
      </c>
      <c r="D136" s="5">
        <f>SUM(B136:C136)</f>
        <v>19</v>
      </c>
      <c r="E136" s="6">
        <v>0</v>
      </c>
      <c r="F136" s="6"/>
      <c r="G136" s="6">
        <f>SUM(E136:F136)</f>
        <v>0</v>
      </c>
    </row>
    <row r="137" spans="1:7" x14ac:dyDescent="0.25">
      <c r="A137" t="s">
        <v>128</v>
      </c>
      <c r="B137" s="5">
        <v>0</v>
      </c>
      <c r="C137" s="5"/>
      <c r="D137" s="5">
        <f>SUM(B137:C137)</f>
        <v>0</v>
      </c>
      <c r="E137" s="6">
        <v>0</v>
      </c>
      <c r="F137" s="6"/>
      <c r="G137" s="6">
        <f>SUM(E137:F137)</f>
        <v>0</v>
      </c>
    </row>
    <row r="138" spans="1:7" x14ac:dyDescent="0.25">
      <c r="A138" t="s">
        <v>127</v>
      </c>
      <c r="B138" s="5">
        <v>1</v>
      </c>
      <c r="C138" s="5">
        <v>2</v>
      </c>
      <c r="D138" s="5">
        <f>SUM(B138:C138)</f>
        <v>3</v>
      </c>
      <c r="E138" s="6">
        <v>1</v>
      </c>
      <c r="F138" s="6"/>
      <c r="G138" s="6">
        <f>SUM(E138:F138)</f>
        <v>1</v>
      </c>
    </row>
    <row r="139" spans="1:7" x14ac:dyDescent="0.25">
      <c r="A139" t="s">
        <v>95</v>
      </c>
      <c r="B139" s="5">
        <v>3</v>
      </c>
      <c r="C139" s="5">
        <v>2</v>
      </c>
      <c r="D139" s="5">
        <f>SUM(B139:C139)</f>
        <v>5</v>
      </c>
      <c r="E139" s="6">
        <v>1</v>
      </c>
      <c r="F139" s="6">
        <v>1</v>
      </c>
      <c r="G139" s="6">
        <f>SUM(E139:F139)</f>
        <v>2</v>
      </c>
    </row>
    <row r="140" spans="1:7" x14ac:dyDescent="0.25">
      <c r="E140" t="s">
        <v>126</v>
      </c>
      <c r="F140" t="s">
        <v>125</v>
      </c>
    </row>
    <row r="142" spans="1:7" x14ac:dyDescent="0.25">
      <c r="B142" s="5" t="s">
        <v>26</v>
      </c>
      <c r="C142" s="5"/>
      <c r="D142" s="5"/>
      <c r="E142" s="6" t="s">
        <v>27</v>
      </c>
      <c r="F142" s="6"/>
      <c r="G142" s="6"/>
    </row>
    <row r="143" spans="1:7" x14ac:dyDescent="0.25">
      <c r="B143" s="5" t="s">
        <v>113</v>
      </c>
      <c r="C143" s="5" t="s">
        <v>112</v>
      </c>
      <c r="D143" s="5" t="s">
        <v>32</v>
      </c>
      <c r="E143" s="6" t="s">
        <v>113</v>
      </c>
      <c r="F143" s="6" t="s">
        <v>112</v>
      </c>
      <c r="G143" s="6" t="s">
        <v>32</v>
      </c>
    </row>
    <row r="144" spans="1:7" x14ac:dyDescent="0.25">
      <c r="A144" s="1" t="s">
        <v>18</v>
      </c>
      <c r="B144" s="5">
        <f t="shared" ref="B144:G144" si="15">SUM(B145:B147)</f>
        <v>4</v>
      </c>
      <c r="C144" s="5">
        <f t="shared" si="15"/>
        <v>7</v>
      </c>
      <c r="D144" s="5">
        <f t="shared" si="15"/>
        <v>11</v>
      </c>
      <c r="E144" s="6">
        <f t="shared" si="15"/>
        <v>7</v>
      </c>
      <c r="F144" s="6">
        <f t="shared" si="15"/>
        <v>6</v>
      </c>
      <c r="G144" s="6">
        <f t="shared" si="15"/>
        <v>13</v>
      </c>
    </row>
    <row r="145" spans="1:7" x14ac:dyDescent="0.25">
      <c r="A145" t="s">
        <v>105</v>
      </c>
      <c r="B145" s="5">
        <v>0</v>
      </c>
      <c r="C145" s="5">
        <v>0</v>
      </c>
      <c r="D145" s="5">
        <f>SUM(B145:C145)</f>
        <v>0</v>
      </c>
      <c r="E145" s="6">
        <v>4</v>
      </c>
      <c r="F145" s="6">
        <v>1</v>
      </c>
      <c r="G145" s="6">
        <f>SUM(E145:F145)</f>
        <v>5</v>
      </c>
    </row>
    <row r="146" spans="1:7" x14ac:dyDescent="0.25">
      <c r="A146" t="s">
        <v>106</v>
      </c>
      <c r="B146" s="5">
        <v>4</v>
      </c>
      <c r="C146" s="5">
        <v>7</v>
      </c>
      <c r="D146" s="5">
        <f>SUM(B146:C146)</f>
        <v>11</v>
      </c>
      <c r="E146" s="6">
        <v>3</v>
      </c>
      <c r="F146" s="6">
        <v>5</v>
      </c>
      <c r="G146" s="6">
        <f>SUM(E146:F146)</f>
        <v>8</v>
      </c>
    </row>
    <row r="147" spans="1:7" x14ac:dyDescent="0.25">
      <c r="A147" t="s">
        <v>95</v>
      </c>
      <c r="B147" s="5">
        <v>0</v>
      </c>
      <c r="C147" s="5">
        <v>0</v>
      </c>
      <c r="D147" s="5">
        <f>SUM(B147:C147)</f>
        <v>0</v>
      </c>
      <c r="E147" s="6">
        <v>0</v>
      </c>
      <c r="F147" s="6">
        <v>0</v>
      </c>
      <c r="G147" s="6">
        <f>SUM(E147:F147)</f>
        <v>0</v>
      </c>
    </row>
    <row r="150" spans="1:7" x14ac:dyDescent="0.25">
      <c r="B150" s="5" t="s">
        <v>26</v>
      </c>
      <c r="C150" s="5"/>
      <c r="D150" s="5"/>
      <c r="E150" s="6" t="s">
        <v>27</v>
      </c>
      <c r="F150" s="6"/>
      <c r="G150" s="6"/>
    </row>
    <row r="151" spans="1:7" x14ac:dyDescent="0.25">
      <c r="B151" s="5" t="s">
        <v>113</v>
      </c>
      <c r="C151" s="5" t="s">
        <v>112</v>
      </c>
      <c r="D151" s="5" t="s">
        <v>32</v>
      </c>
      <c r="E151" s="6" t="s">
        <v>113</v>
      </c>
      <c r="F151" s="6" t="s">
        <v>112</v>
      </c>
      <c r="G151" s="6" t="s">
        <v>32</v>
      </c>
    </row>
    <row r="152" spans="1:7" x14ac:dyDescent="0.25">
      <c r="A152" s="1" t="s">
        <v>19</v>
      </c>
      <c r="B152" s="5">
        <f t="shared" ref="B152:G152" si="16">SUM(B153:B154)</f>
        <v>3</v>
      </c>
      <c r="C152" s="5">
        <f t="shared" si="16"/>
        <v>0</v>
      </c>
      <c r="D152" s="5">
        <f t="shared" si="16"/>
        <v>3</v>
      </c>
      <c r="E152" s="6">
        <f t="shared" si="16"/>
        <v>0</v>
      </c>
      <c r="F152" s="6">
        <f t="shared" si="16"/>
        <v>1</v>
      </c>
      <c r="G152" s="6">
        <f t="shared" si="16"/>
        <v>1</v>
      </c>
    </row>
    <row r="153" spans="1:7" x14ac:dyDescent="0.25">
      <c r="A153" t="s">
        <v>124</v>
      </c>
      <c r="B153" s="5">
        <v>3</v>
      </c>
      <c r="C153" s="5">
        <v>0</v>
      </c>
      <c r="D153" s="5">
        <f>SUM(B153:C153)</f>
        <v>3</v>
      </c>
      <c r="E153" s="6">
        <v>0</v>
      </c>
      <c r="F153" s="6">
        <v>0</v>
      </c>
      <c r="G153" s="6">
        <f>SUM(E153:F153)</f>
        <v>0</v>
      </c>
    </row>
    <row r="154" spans="1:7" x14ac:dyDescent="0.25">
      <c r="A154" t="s">
        <v>123</v>
      </c>
      <c r="B154" s="5">
        <v>0</v>
      </c>
      <c r="C154" s="5">
        <v>0</v>
      </c>
      <c r="D154" s="5">
        <f>SUM(B154:C154)</f>
        <v>0</v>
      </c>
      <c r="E154" s="6">
        <v>0</v>
      </c>
      <c r="F154" s="6">
        <v>1</v>
      </c>
      <c r="G154" s="6">
        <f>SUM(E154:F154)</f>
        <v>1</v>
      </c>
    </row>
    <row r="157" spans="1:7" x14ac:dyDescent="0.25">
      <c r="B157" s="5" t="s">
        <v>26</v>
      </c>
      <c r="C157" s="5"/>
      <c r="D157" s="5"/>
      <c r="E157" s="6" t="s">
        <v>27</v>
      </c>
      <c r="F157" s="6"/>
      <c r="G157" s="6"/>
    </row>
    <row r="158" spans="1:7" x14ac:dyDescent="0.25">
      <c r="B158" s="5" t="s">
        <v>113</v>
      </c>
      <c r="C158" s="5" t="s">
        <v>112</v>
      </c>
      <c r="D158" s="5" t="s">
        <v>32</v>
      </c>
      <c r="E158" s="6" t="s">
        <v>113</v>
      </c>
      <c r="F158" s="6" t="s">
        <v>112</v>
      </c>
      <c r="G158" s="6" t="s">
        <v>32</v>
      </c>
    </row>
    <row r="159" spans="1:7" x14ac:dyDescent="0.25">
      <c r="A159" s="1" t="s">
        <v>20</v>
      </c>
      <c r="B159" s="5">
        <f t="shared" ref="B159:G159" si="17">SUM(B160:B163)</f>
        <v>4</v>
      </c>
      <c r="C159" s="5">
        <f t="shared" si="17"/>
        <v>5</v>
      </c>
      <c r="D159" s="5">
        <f t="shared" si="17"/>
        <v>9</v>
      </c>
      <c r="E159" s="6">
        <f t="shared" si="17"/>
        <v>0</v>
      </c>
      <c r="F159" s="6">
        <f t="shared" si="17"/>
        <v>0</v>
      </c>
      <c r="G159" s="6">
        <f t="shared" si="17"/>
        <v>0</v>
      </c>
    </row>
    <row r="160" spans="1:7" x14ac:dyDescent="0.25">
      <c r="A160" t="s">
        <v>122</v>
      </c>
      <c r="B160" s="5">
        <v>2</v>
      </c>
      <c r="C160" s="5">
        <v>3</v>
      </c>
      <c r="D160" s="5">
        <f>SUM(B160:C160)</f>
        <v>5</v>
      </c>
      <c r="E160" s="6">
        <v>0</v>
      </c>
      <c r="F160" s="6">
        <v>0</v>
      </c>
      <c r="G160" s="6">
        <f>SUM(E160:F160)</f>
        <v>0</v>
      </c>
    </row>
    <row r="161" spans="1:7" x14ac:dyDescent="0.25">
      <c r="A161" t="s">
        <v>121</v>
      </c>
      <c r="B161" s="5">
        <v>0</v>
      </c>
      <c r="C161" s="5">
        <v>2</v>
      </c>
      <c r="D161" s="5">
        <f>SUM(B161:C161)</f>
        <v>2</v>
      </c>
      <c r="E161" s="6">
        <v>0</v>
      </c>
      <c r="F161" s="6">
        <v>0</v>
      </c>
      <c r="G161" s="6">
        <f>SUM(E161:F161)</f>
        <v>0</v>
      </c>
    </row>
    <row r="162" spans="1:7" x14ac:dyDescent="0.25">
      <c r="A162" t="s">
        <v>120</v>
      </c>
      <c r="B162" s="5">
        <v>1</v>
      </c>
      <c r="C162" s="5">
        <v>0</v>
      </c>
      <c r="D162" s="5">
        <f>SUM(B162:C162)</f>
        <v>1</v>
      </c>
      <c r="E162" s="6">
        <v>0</v>
      </c>
      <c r="F162" s="6">
        <v>0</v>
      </c>
      <c r="G162" s="6">
        <f>SUM(E162:F162)</f>
        <v>0</v>
      </c>
    </row>
    <row r="163" spans="1:7" x14ac:dyDescent="0.25">
      <c r="A163" t="s">
        <v>119</v>
      </c>
      <c r="B163" s="5">
        <v>1</v>
      </c>
      <c r="C163" s="5">
        <v>0</v>
      </c>
      <c r="D163" s="5">
        <f>SUM(B163:C163)</f>
        <v>1</v>
      </c>
      <c r="E163" s="6">
        <v>0</v>
      </c>
      <c r="F163" s="6">
        <v>0</v>
      </c>
      <c r="G163" s="6">
        <f>SUM(E163:F163)</f>
        <v>0</v>
      </c>
    </row>
    <row r="166" spans="1:7" x14ac:dyDescent="0.25">
      <c r="B166" s="5" t="s">
        <v>26</v>
      </c>
      <c r="C166" s="5"/>
      <c r="D166" s="5"/>
      <c r="E166" s="6" t="s">
        <v>27</v>
      </c>
      <c r="F166" s="6"/>
      <c r="G166" s="6"/>
    </row>
    <row r="167" spans="1:7" x14ac:dyDescent="0.25">
      <c r="B167" s="5" t="s">
        <v>113</v>
      </c>
      <c r="C167" s="5" t="s">
        <v>112</v>
      </c>
      <c r="D167" s="5" t="s">
        <v>32</v>
      </c>
      <c r="E167" s="6" t="s">
        <v>113</v>
      </c>
      <c r="F167" s="6" t="s">
        <v>112</v>
      </c>
      <c r="G167" s="6" t="s">
        <v>32</v>
      </c>
    </row>
    <row r="168" spans="1:7" x14ac:dyDescent="0.25">
      <c r="A168" s="1" t="s">
        <v>31</v>
      </c>
      <c r="B168" s="5">
        <f t="shared" ref="B168:G168" si="18">SUM(B169:B174)</f>
        <v>20</v>
      </c>
      <c r="C168" s="5">
        <f t="shared" si="18"/>
        <v>18</v>
      </c>
      <c r="D168" s="5">
        <f t="shared" si="18"/>
        <v>38</v>
      </c>
      <c r="E168" s="6">
        <f t="shared" si="18"/>
        <v>13</v>
      </c>
      <c r="F168" s="6">
        <f t="shared" si="18"/>
        <v>16</v>
      </c>
      <c r="G168" s="6">
        <f t="shared" si="18"/>
        <v>29</v>
      </c>
    </row>
    <row r="169" spans="1:7" x14ac:dyDescent="0.25">
      <c r="A169" t="s">
        <v>92</v>
      </c>
      <c r="B169" s="5">
        <v>7</v>
      </c>
      <c r="C169" s="5">
        <v>5</v>
      </c>
      <c r="D169" s="5">
        <f t="shared" ref="D169:D174" si="19">SUM(B169:C169)</f>
        <v>12</v>
      </c>
      <c r="E169" s="6">
        <v>2</v>
      </c>
      <c r="F169" s="6">
        <v>6</v>
      </c>
      <c r="G169" s="6">
        <f t="shared" ref="G169:G174" si="20">SUM(E169:F169)</f>
        <v>8</v>
      </c>
    </row>
    <row r="170" spans="1:7" x14ac:dyDescent="0.25">
      <c r="A170" t="s">
        <v>118</v>
      </c>
      <c r="B170" s="5">
        <v>10</v>
      </c>
      <c r="C170" s="5">
        <v>4</v>
      </c>
      <c r="D170" s="5">
        <f t="shared" si="19"/>
        <v>14</v>
      </c>
      <c r="E170" s="6">
        <v>8</v>
      </c>
      <c r="F170" s="6">
        <v>7</v>
      </c>
      <c r="G170" s="6">
        <f t="shared" si="20"/>
        <v>15</v>
      </c>
    </row>
    <row r="171" spans="1:7" x14ac:dyDescent="0.25">
      <c r="A171" t="s">
        <v>117</v>
      </c>
      <c r="B171" s="5">
        <v>0</v>
      </c>
      <c r="C171" s="5">
        <v>0</v>
      </c>
      <c r="D171" s="5">
        <f t="shared" si="19"/>
        <v>0</v>
      </c>
      <c r="E171" s="6">
        <v>0</v>
      </c>
      <c r="F171" s="6">
        <v>1</v>
      </c>
      <c r="G171" s="6">
        <f t="shared" si="20"/>
        <v>1</v>
      </c>
    </row>
    <row r="172" spans="1:7" x14ac:dyDescent="0.25">
      <c r="A172" t="s">
        <v>116</v>
      </c>
      <c r="B172" s="5">
        <v>0</v>
      </c>
      <c r="C172" s="5">
        <v>1</v>
      </c>
      <c r="D172" s="5">
        <f t="shared" si="19"/>
        <v>1</v>
      </c>
      <c r="E172" s="6">
        <v>0</v>
      </c>
      <c r="F172" s="6">
        <v>0</v>
      </c>
      <c r="G172" s="6">
        <f t="shared" si="20"/>
        <v>0</v>
      </c>
    </row>
    <row r="173" spans="1:7" x14ac:dyDescent="0.25">
      <c r="A173" t="s">
        <v>115</v>
      </c>
      <c r="B173" s="5">
        <v>3</v>
      </c>
      <c r="C173" s="5">
        <v>8</v>
      </c>
      <c r="D173" s="5">
        <f t="shared" si="19"/>
        <v>11</v>
      </c>
      <c r="E173" s="6">
        <v>3</v>
      </c>
      <c r="F173" s="6">
        <v>0</v>
      </c>
      <c r="G173" s="6">
        <f t="shared" si="20"/>
        <v>3</v>
      </c>
    </row>
    <row r="174" spans="1:7" x14ac:dyDescent="0.25">
      <c r="A174" s="1" t="s">
        <v>114</v>
      </c>
      <c r="B174" s="5">
        <v>0</v>
      </c>
      <c r="C174" s="5">
        <v>0</v>
      </c>
      <c r="D174" s="5">
        <f t="shared" si="19"/>
        <v>0</v>
      </c>
      <c r="E174" s="6">
        <v>0</v>
      </c>
      <c r="F174" s="6">
        <v>2</v>
      </c>
      <c r="G174" s="6">
        <f t="shared" si="20"/>
        <v>2</v>
      </c>
    </row>
    <row r="177" spans="1:7" x14ac:dyDescent="0.25">
      <c r="B177" s="5" t="s">
        <v>26</v>
      </c>
      <c r="C177" s="5"/>
      <c r="D177" s="5"/>
      <c r="E177" s="6" t="s">
        <v>27</v>
      </c>
      <c r="F177" s="6"/>
      <c r="G177" s="6"/>
    </row>
    <row r="178" spans="1:7" x14ac:dyDescent="0.25">
      <c r="B178" s="5" t="s">
        <v>113</v>
      </c>
      <c r="C178" s="5" t="s">
        <v>112</v>
      </c>
      <c r="D178" s="5" t="s">
        <v>32</v>
      </c>
      <c r="E178" s="6" t="s">
        <v>113</v>
      </c>
      <c r="F178" s="6" t="s">
        <v>112</v>
      </c>
      <c r="G178" s="6" t="s">
        <v>32</v>
      </c>
    </row>
    <row r="179" spans="1:7" x14ac:dyDescent="0.25">
      <c r="A179" s="1" t="s">
        <v>22</v>
      </c>
      <c r="B179" s="5">
        <f t="shared" ref="B179:G179" si="21">SUM(B180:B183)</f>
        <v>8</v>
      </c>
      <c r="C179" s="5">
        <f t="shared" si="21"/>
        <v>12</v>
      </c>
      <c r="D179" s="5">
        <f t="shared" si="21"/>
        <v>20</v>
      </c>
      <c r="E179" s="6">
        <f t="shared" si="21"/>
        <v>1</v>
      </c>
      <c r="F179" s="6">
        <f t="shared" si="21"/>
        <v>3</v>
      </c>
      <c r="G179" s="6">
        <f t="shared" si="21"/>
        <v>4</v>
      </c>
    </row>
    <row r="180" spans="1:7" x14ac:dyDescent="0.25">
      <c r="A180" t="s">
        <v>107</v>
      </c>
      <c r="B180" s="5">
        <v>4</v>
      </c>
      <c r="C180" s="5">
        <v>6</v>
      </c>
      <c r="D180" s="5">
        <f>SUM(B180:C180)</f>
        <v>10</v>
      </c>
      <c r="E180" s="6">
        <v>0</v>
      </c>
      <c r="F180" s="6">
        <v>2</v>
      </c>
      <c r="G180" s="6">
        <f>SUM(E180:F180)</f>
        <v>2</v>
      </c>
    </row>
    <row r="181" spans="1:7" x14ac:dyDescent="0.25">
      <c r="A181" t="s">
        <v>108</v>
      </c>
      <c r="B181" s="5">
        <v>1</v>
      </c>
      <c r="C181" s="5">
        <v>3</v>
      </c>
      <c r="D181" s="5">
        <f>SUM(B181:C181)</f>
        <v>4</v>
      </c>
      <c r="E181" s="6">
        <v>1</v>
      </c>
      <c r="F181" s="6">
        <v>1</v>
      </c>
      <c r="G181" s="6">
        <f>SUM(E181:F181)</f>
        <v>2</v>
      </c>
    </row>
    <row r="182" spans="1:7" x14ac:dyDescent="0.25">
      <c r="A182" t="s">
        <v>109</v>
      </c>
      <c r="B182" s="5">
        <v>2</v>
      </c>
      <c r="C182" s="5">
        <v>3</v>
      </c>
      <c r="D182" s="5">
        <f>SUM(B182:C182)</f>
        <v>5</v>
      </c>
      <c r="E182" s="6">
        <v>0</v>
      </c>
      <c r="F182" s="6">
        <v>0</v>
      </c>
      <c r="G182" s="6">
        <f>SUM(E182:F182)</f>
        <v>0</v>
      </c>
    </row>
    <row r="183" spans="1:7" x14ac:dyDescent="0.25">
      <c r="A183" t="s">
        <v>95</v>
      </c>
      <c r="B183" s="5">
        <v>1</v>
      </c>
      <c r="C183" s="5">
        <v>0</v>
      </c>
      <c r="D183" s="5">
        <f>SUM(B183:C183)</f>
        <v>1</v>
      </c>
      <c r="E183" s="6">
        <v>0</v>
      </c>
      <c r="F183" s="6">
        <v>0</v>
      </c>
      <c r="G183" s="6">
        <f>SUM(E183:F183)</f>
        <v>0</v>
      </c>
    </row>
    <row r="186" spans="1:7" x14ac:dyDescent="0.25">
      <c r="B186" s="5" t="s">
        <v>26</v>
      </c>
      <c r="C186" s="5"/>
      <c r="D186" s="5"/>
      <c r="E186" s="6" t="s">
        <v>27</v>
      </c>
      <c r="F186" s="6"/>
      <c r="G186" s="6"/>
    </row>
    <row r="187" spans="1:7" x14ac:dyDescent="0.25">
      <c r="B187" s="5" t="s">
        <v>113</v>
      </c>
      <c r="C187" s="5" t="s">
        <v>112</v>
      </c>
      <c r="D187" s="5" t="s">
        <v>32</v>
      </c>
      <c r="E187" s="6" t="s">
        <v>113</v>
      </c>
      <c r="F187" s="6" t="s">
        <v>112</v>
      </c>
      <c r="G187" s="6" t="s">
        <v>32</v>
      </c>
    </row>
    <row r="188" spans="1:7" x14ac:dyDescent="0.25">
      <c r="A188" s="1" t="s">
        <v>23</v>
      </c>
      <c r="B188" s="5">
        <v>32</v>
      </c>
      <c r="C188" s="5">
        <v>18</v>
      </c>
      <c r="D188" s="5">
        <f>SUM(B188:C188)</f>
        <v>50</v>
      </c>
      <c r="E188" s="6">
        <v>1</v>
      </c>
      <c r="F188" s="6">
        <v>4</v>
      </c>
      <c r="G188" s="6">
        <f>SUM(E188:F188)</f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F5A-FCD1-46E4-873B-6A7B14A6BE6E}">
  <dimension ref="A1:G21"/>
  <sheetViews>
    <sheetView tabSelected="1" workbookViewId="0">
      <selection activeCell="J18" sqref="J18"/>
    </sheetView>
  </sheetViews>
  <sheetFormatPr baseColWidth="10" defaultRowHeight="15" x14ac:dyDescent="0.25"/>
  <cols>
    <col min="1" max="1" width="25.140625" customWidth="1"/>
  </cols>
  <sheetData>
    <row r="1" spans="1:7" x14ac:dyDescent="0.25">
      <c r="B1" s="5" t="s">
        <v>26</v>
      </c>
      <c r="C1" s="5"/>
      <c r="D1" s="5"/>
      <c r="E1" s="6" t="s">
        <v>27</v>
      </c>
      <c r="F1" s="6"/>
      <c r="G1" s="6"/>
    </row>
    <row r="2" spans="1:7" x14ac:dyDescent="0.25">
      <c r="B2" s="5" t="s">
        <v>113</v>
      </c>
      <c r="C2" s="5" t="s">
        <v>112</v>
      </c>
      <c r="D2" s="5" t="s">
        <v>32</v>
      </c>
      <c r="E2" s="6" t="s">
        <v>113</v>
      </c>
      <c r="F2" s="6" t="s">
        <v>112</v>
      </c>
      <c r="G2" s="6" t="s">
        <v>32</v>
      </c>
    </row>
    <row r="3" spans="1:7" x14ac:dyDescent="0.25">
      <c r="A3" s="1" t="s">
        <v>76</v>
      </c>
      <c r="B3" s="5">
        <v>1</v>
      </c>
      <c r="C3" s="5">
        <v>2</v>
      </c>
      <c r="D3" s="5">
        <f>SUM(B3:C3)</f>
        <v>3</v>
      </c>
      <c r="E3" s="6">
        <v>0</v>
      </c>
      <c r="F3" s="6">
        <v>3</v>
      </c>
      <c r="G3" s="6">
        <f>SUM(E3:F3)</f>
        <v>3</v>
      </c>
    </row>
    <row r="4" spans="1:7" x14ac:dyDescent="0.25">
      <c r="A4" s="1" t="s">
        <v>77</v>
      </c>
      <c r="B4" s="5">
        <v>20</v>
      </c>
      <c r="C4" s="5">
        <v>11</v>
      </c>
      <c r="D4" s="5">
        <f>SUM(B4:C4)</f>
        <v>31</v>
      </c>
      <c r="E4" s="6">
        <v>3</v>
      </c>
      <c r="F4" s="6">
        <v>6</v>
      </c>
      <c r="G4" s="6">
        <f>SUM(E4:F4)</f>
        <v>9</v>
      </c>
    </row>
    <row r="7" spans="1:7" x14ac:dyDescent="0.25">
      <c r="B7" s="5" t="s">
        <v>26</v>
      </c>
      <c r="C7" s="5"/>
      <c r="D7" s="5"/>
      <c r="E7" s="6" t="s">
        <v>27</v>
      </c>
      <c r="F7" s="6"/>
      <c r="G7" s="6"/>
    </row>
    <row r="8" spans="1:7" x14ac:dyDescent="0.25">
      <c r="B8" s="5" t="s">
        <v>113</v>
      </c>
      <c r="C8" s="5" t="s">
        <v>112</v>
      </c>
      <c r="D8" s="5" t="s">
        <v>32</v>
      </c>
      <c r="E8" s="6" t="s">
        <v>113</v>
      </c>
      <c r="F8" s="6" t="s">
        <v>112</v>
      </c>
      <c r="G8" s="6" t="s">
        <v>32</v>
      </c>
    </row>
    <row r="9" spans="1:7" x14ac:dyDescent="0.25">
      <c r="A9" s="1" t="s">
        <v>82</v>
      </c>
      <c r="B9" s="5">
        <f t="shared" ref="B9:G9" si="0">SUM(B10:B13)</f>
        <v>53</v>
      </c>
      <c r="C9" s="5">
        <f t="shared" si="0"/>
        <v>51</v>
      </c>
      <c r="D9" s="5">
        <f t="shared" si="0"/>
        <v>104</v>
      </c>
      <c r="E9" s="6">
        <f t="shared" si="0"/>
        <v>13</v>
      </c>
      <c r="F9" s="6">
        <f t="shared" si="0"/>
        <v>17</v>
      </c>
      <c r="G9" s="6">
        <f t="shared" si="0"/>
        <v>30</v>
      </c>
    </row>
    <row r="10" spans="1:7" x14ac:dyDescent="0.25">
      <c r="A10" t="s">
        <v>83</v>
      </c>
      <c r="B10" s="5">
        <v>49</v>
      </c>
      <c r="C10" s="5">
        <v>35</v>
      </c>
      <c r="D10" s="5">
        <f>SUM(B10:C10)</f>
        <v>84</v>
      </c>
      <c r="E10" s="6">
        <v>10</v>
      </c>
      <c r="F10" s="6">
        <v>7</v>
      </c>
      <c r="G10" s="6">
        <f>SUM(E10:F10)</f>
        <v>17</v>
      </c>
    </row>
    <row r="11" spans="1:7" x14ac:dyDescent="0.25">
      <c r="A11" t="s">
        <v>84</v>
      </c>
      <c r="B11" s="5">
        <v>3</v>
      </c>
      <c r="C11" s="5">
        <v>9</v>
      </c>
      <c r="D11" s="5">
        <f>SUM(B11:C11)</f>
        <v>12</v>
      </c>
      <c r="E11" s="6">
        <v>1</v>
      </c>
      <c r="F11" s="6">
        <v>8</v>
      </c>
      <c r="G11" s="6">
        <f>SUM(E11:F11)</f>
        <v>9</v>
      </c>
    </row>
    <row r="12" spans="1:7" x14ac:dyDescent="0.25">
      <c r="A12" t="s">
        <v>85</v>
      </c>
      <c r="B12" s="5">
        <v>0</v>
      </c>
      <c r="C12" s="5">
        <v>1</v>
      </c>
      <c r="D12" s="5">
        <f>SUM(B12:C12)</f>
        <v>1</v>
      </c>
      <c r="E12" s="6">
        <v>0</v>
      </c>
      <c r="F12" s="6">
        <v>2</v>
      </c>
      <c r="G12" s="6">
        <f>SUM(E12:F12)</f>
        <v>2</v>
      </c>
    </row>
    <row r="13" spans="1:7" x14ac:dyDescent="0.25">
      <c r="A13" t="s">
        <v>86</v>
      </c>
      <c r="B13" s="5">
        <v>1</v>
      </c>
      <c r="C13" s="5">
        <v>6</v>
      </c>
      <c r="D13" s="5">
        <f>SUM(B13:C13)</f>
        <v>7</v>
      </c>
      <c r="E13" s="6">
        <v>2</v>
      </c>
      <c r="F13" s="6">
        <v>0</v>
      </c>
      <c r="G13" s="6">
        <f>SUM(E13:F13)</f>
        <v>2</v>
      </c>
    </row>
    <row r="16" spans="1:7" x14ac:dyDescent="0.25">
      <c r="B16" s="5" t="s">
        <v>26</v>
      </c>
      <c r="C16" s="5"/>
      <c r="D16" s="5"/>
      <c r="E16" s="6" t="s">
        <v>27</v>
      </c>
      <c r="F16" s="6"/>
      <c r="G16" s="6"/>
    </row>
    <row r="17" spans="1:7" x14ac:dyDescent="0.25">
      <c r="B17" s="5" t="s">
        <v>113</v>
      </c>
      <c r="C17" s="5" t="s">
        <v>112</v>
      </c>
      <c r="D17" s="5" t="s">
        <v>32</v>
      </c>
      <c r="E17" s="6" t="s">
        <v>113</v>
      </c>
      <c r="F17" s="6" t="s">
        <v>112</v>
      </c>
      <c r="G17" s="6" t="s">
        <v>32</v>
      </c>
    </row>
    <row r="18" spans="1:7" x14ac:dyDescent="0.25">
      <c r="A18" s="1" t="s">
        <v>24</v>
      </c>
      <c r="B18" s="5">
        <f t="shared" ref="B18:G18" si="1">SUM(B19:B22)</f>
        <v>37</v>
      </c>
      <c r="C18" s="5">
        <f t="shared" si="1"/>
        <v>53</v>
      </c>
      <c r="D18" s="5">
        <f t="shared" si="1"/>
        <v>90</v>
      </c>
      <c r="E18" s="6">
        <f t="shared" si="1"/>
        <v>53</v>
      </c>
      <c r="F18" s="6">
        <f t="shared" si="1"/>
        <v>65</v>
      </c>
      <c r="G18" s="6">
        <f t="shared" si="1"/>
        <v>118</v>
      </c>
    </row>
    <row r="19" spans="1:7" x14ac:dyDescent="0.25">
      <c r="A19" t="s">
        <v>88</v>
      </c>
      <c r="B19" s="5">
        <v>18</v>
      </c>
      <c r="C19" s="5">
        <v>16</v>
      </c>
      <c r="D19" s="5">
        <f>SUM(B19:C19)</f>
        <v>34</v>
      </c>
      <c r="E19" s="6">
        <v>39</v>
      </c>
      <c r="F19" s="6">
        <v>27</v>
      </c>
      <c r="G19" s="6">
        <f>SUM(E19:F19)</f>
        <v>66</v>
      </c>
    </row>
    <row r="20" spans="1:7" x14ac:dyDescent="0.25">
      <c r="A20" t="s">
        <v>89</v>
      </c>
      <c r="B20" s="5">
        <v>19</v>
      </c>
      <c r="C20" s="5">
        <v>36</v>
      </c>
      <c r="D20" s="5">
        <f>SUM(B20:C20)</f>
        <v>55</v>
      </c>
      <c r="E20" s="6">
        <v>14</v>
      </c>
      <c r="F20" s="6">
        <v>38</v>
      </c>
      <c r="G20" s="6">
        <f>SUM(E20:F20)</f>
        <v>52</v>
      </c>
    </row>
    <row r="21" spans="1:7" x14ac:dyDescent="0.25">
      <c r="A21" t="s">
        <v>90</v>
      </c>
      <c r="B21" s="5">
        <v>0</v>
      </c>
      <c r="C21" s="5">
        <v>1</v>
      </c>
      <c r="D21" s="5">
        <f>SUM(B21:C21)</f>
        <v>1</v>
      </c>
      <c r="E21" s="6">
        <v>0</v>
      </c>
      <c r="F21" s="6">
        <v>0</v>
      </c>
      <c r="G21" s="6">
        <f>SUM(E21:F21)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80DA6-3F14-4CD8-B99E-5C759D8305CC}">
  <dimension ref="A1:G28"/>
  <sheetViews>
    <sheetView topLeftCell="A7" workbookViewId="0">
      <selection activeCell="P8" sqref="P8"/>
    </sheetView>
  </sheetViews>
  <sheetFormatPr baseColWidth="10" defaultRowHeight="15" x14ac:dyDescent="0.25"/>
  <sheetData>
    <row r="1" spans="1:7" x14ac:dyDescent="0.25">
      <c r="B1" s="1" t="s">
        <v>28</v>
      </c>
      <c r="C1" s="1" t="s">
        <v>26</v>
      </c>
      <c r="D1" s="1" t="s">
        <v>25</v>
      </c>
      <c r="E1" s="1" t="s">
        <v>27</v>
      </c>
      <c r="F1" s="1" t="s">
        <v>29</v>
      </c>
      <c r="G1" s="1" t="s">
        <v>30</v>
      </c>
    </row>
    <row r="2" spans="1:7" x14ac:dyDescent="0.25">
      <c r="A2" s="1" t="s">
        <v>5</v>
      </c>
      <c r="B2" s="4">
        <f t="shared" ref="B2:B26" si="0">D2/G2</f>
        <v>0.16666666666666666</v>
      </c>
      <c r="C2">
        <f t="shared" ref="C2:C26" si="1">-1*D2</f>
        <v>-2</v>
      </c>
      <c r="D2" s="2">
        <v>2</v>
      </c>
      <c r="E2" s="3">
        <v>10</v>
      </c>
      <c r="F2" s="4">
        <f t="shared" ref="F2:F26" si="2">E2/G2</f>
        <v>0.83333333333333337</v>
      </c>
      <c r="G2">
        <f t="shared" ref="G2:G26" si="3">D2+E2</f>
        <v>12</v>
      </c>
    </row>
    <row r="3" spans="1:7" x14ac:dyDescent="0.25">
      <c r="A3" s="1" t="s">
        <v>18</v>
      </c>
      <c r="B3" s="4">
        <f t="shared" si="0"/>
        <v>0.36363636363636365</v>
      </c>
      <c r="C3">
        <f t="shared" si="1"/>
        <v>-4</v>
      </c>
      <c r="D3" s="2">
        <v>4</v>
      </c>
      <c r="E3" s="3">
        <v>7</v>
      </c>
      <c r="F3" s="4">
        <f t="shared" si="2"/>
        <v>0.63636363636363635</v>
      </c>
      <c r="G3">
        <f t="shared" si="3"/>
        <v>11</v>
      </c>
    </row>
    <row r="4" spans="1:7" x14ac:dyDescent="0.25">
      <c r="A4" s="1" t="s">
        <v>24</v>
      </c>
      <c r="B4" s="4">
        <f t="shared" si="0"/>
        <v>0.41111111111111109</v>
      </c>
      <c r="C4">
        <f t="shared" si="1"/>
        <v>-37</v>
      </c>
      <c r="D4" s="2">
        <v>37</v>
      </c>
      <c r="E4" s="3">
        <v>53</v>
      </c>
      <c r="F4" s="4">
        <f t="shared" si="2"/>
        <v>0.58888888888888891</v>
      </c>
      <c r="G4">
        <f t="shared" si="3"/>
        <v>90</v>
      </c>
    </row>
    <row r="5" spans="1:7" x14ac:dyDescent="0.25">
      <c r="A5" s="1" t="s">
        <v>8</v>
      </c>
      <c r="B5" s="4">
        <f t="shared" si="0"/>
        <v>0.4375</v>
      </c>
      <c r="C5">
        <f t="shared" si="1"/>
        <v>-7</v>
      </c>
      <c r="D5" s="2">
        <v>7</v>
      </c>
      <c r="E5" s="3">
        <v>9</v>
      </c>
      <c r="F5" s="4">
        <f t="shared" si="2"/>
        <v>0.5625</v>
      </c>
      <c r="G5">
        <f t="shared" si="3"/>
        <v>16</v>
      </c>
    </row>
    <row r="6" spans="1:7" x14ac:dyDescent="0.25">
      <c r="A6" s="1" t="s">
        <v>0</v>
      </c>
      <c r="B6" s="4">
        <f t="shared" si="0"/>
        <v>0.48780487804878048</v>
      </c>
      <c r="C6">
        <f t="shared" si="1"/>
        <v>-20</v>
      </c>
      <c r="D6" s="2">
        <v>20</v>
      </c>
      <c r="E6" s="3">
        <v>21</v>
      </c>
      <c r="F6" s="4">
        <f t="shared" si="2"/>
        <v>0.51219512195121952</v>
      </c>
      <c r="G6">
        <f t="shared" si="3"/>
        <v>41</v>
      </c>
    </row>
    <row r="7" spans="1:7" x14ac:dyDescent="0.25">
      <c r="A7" s="1" t="s">
        <v>16</v>
      </c>
      <c r="B7" s="4">
        <f t="shared" si="0"/>
        <v>0.55555555555555558</v>
      </c>
      <c r="C7">
        <f t="shared" si="1"/>
        <v>-50</v>
      </c>
      <c r="D7" s="2">
        <v>50</v>
      </c>
      <c r="E7" s="3">
        <v>40</v>
      </c>
      <c r="F7" s="4">
        <f t="shared" si="2"/>
        <v>0.44444444444444442</v>
      </c>
      <c r="G7">
        <f t="shared" si="3"/>
        <v>90</v>
      </c>
    </row>
    <row r="8" spans="1:7" x14ac:dyDescent="0.25">
      <c r="A8" s="1" t="s">
        <v>10</v>
      </c>
      <c r="B8" s="4">
        <f t="shared" si="0"/>
        <v>0.6</v>
      </c>
      <c r="C8">
        <f t="shared" si="1"/>
        <v>-3</v>
      </c>
      <c r="D8" s="2">
        <v>3</v>
      </c>
      <c r="E8" s="3">
        <v>2</v>
      </c>
      <c r="F8" s="4">
        <f t="shared" si="2"/>
        <v>0.4</v>
      </c>
      <c r="G8">
        <f t="shared" si="3"/>
        <v>5</v>
      </c>
    </row>
    <row r="9" spans="1:7" x14ac:dyDescent="0.25">
      <c r="A9" s="1" t="s">
        <v>21</v>
      </c>
      <c r="B9" s="4">
        <f t="shared" si="0"/>
        <v>0.60606060606060608</v>
      </c>
      <c r="C9">
        <f t="shared" si="1"/>
        <v>-20</v>
      </c>
      <c r="D9" s="2">
        <v>20</v>
      </c>
      <c r="E9" s="3">
        <v>13</v>
      </c>
      <c r="F9" s="4">
        <f t="shared" si="2"/>
        <v>0.39393939393939392</v>
      </c>
      <c r="G9">
        <f t="shared" si="3"/>
        <v>33</v>
      </c>
    </row>
    <row r="10" spans="1:7" x14ac:dyDescent="0.25">
      <c r="A10" s="1" t="s">
        <v>14</v>
      </c>
      <c r="B10" s="4">
        <f t="shared" si="0"/>
        <v>0.75</v>
      </c>
      <c r="C10">
        <f t="shared" si="1"/>
        <v>-3</v>
      </c>
      <c r="D10" s="2">
        <v>3</v>
      </c>
      <c r="E10" s="3">
        <v>1</v>
      </c>
      <c r="F10" s="4">
        <f t="shared" si="2"/>
        <v>0.25</v>
      </c>
      <c r="G10">
        <f t="shared" si="3"/>
        <v>4</v>
      </c>
    </row>
    <row r="11" spans="1:7" x14ac:dyDescent="0.25">
      <c r="A11" s="1" t="s">
        <v>3</v>
      </c>
      <c r="B11" s="4">
        <f t="shared" si="0"/>
        <v>0.8</v>
      </c>
      <c r="C11">
        <f t="shared" si="1"/>
        <v>-4</v>
      </c>
      <c r="D11" s="2">
        <v>4</v>
      </c>
      <c r="E11" s="3">
        <v>1</v>
      </c>
      <c r="F11" s="4">
        <f t="shared" si="2"/>
        <v>0.2</v>
      </c>
      <c r="G11">
        <f t="shared" si="3"/>
        <v>5</v>
      </c>
    </row>
    <row r="12" spans="1:7" x14ac:dyDescent="0.25">
      <c r="A12" s="1" t="s">
        <v>6</v>
      </c>
      <c r="B12" s="4">
        <f t="shared" si="0"/>
        <v>0.8</v>
      </c>
      <c r="C12">
        <f t="shared" si="1"/>
        <v>-8</v>
      </c>
      <c r="D12" s="2">
        <v>8</v>
      </c>
      <c r="E12" s="3">
        <v>2</v>
      </c>
      <c r="F12" s="4">
        <f t="shared" si="2"/>
        <v>0.2</v>
      </c>
      <c r="G12">
        <f t="shared" si="3"/>
        <v>10</v>
      </c>
    </row>
    <row r="13" spans="1:7" x14ac:dyDescent="0.25">
      <c r="A13" s="1" t="s">
        <v>11</v>
      </c>
      <c r="B13" s="4">
        <f t="shared" si="0"/>
        <v>0.8</v>
      </c>
      <c r="C13">
        <f t="shared" si="1"/>
        <v>-4</v>
      </c>
      <c r="D13" s="2">
        <v>4</v>
      </c>
      <c r="E13" s="3">
        <v>1</v>
      </c>
      <c r="F13" s="4">
        <f t="shared" si="2"/>
        <v>0.2</v>
      </c>
      <c r="G13">
        <f t="shared" si="3"/>
        <v>5</v>
      </c>
    </row>
    <row r="14" spans="1:7" x14ac:dyDescent="0.25">
      <c r="A14" s="1" t="s">
        <v>4</v>
      </c>
      <c r="B14" s="4">
        <f t="shared" si="0"/>
        <v>0.8125</v>
      </c>
      <c r="C14">
        <f t="shared" si="1"/>
        <v>-13</v>
      </c>
      <c r="D14" s="2">
        <v>13</v>
      </c>
      <c r="E14" s="3">
        <v>3</v>
      </c>
      <c r="F14" s="4">
        <f t="shared" si="2"/>
        <v>0.1875</v>
      </c>
      <c r="G14">
        <f t="shared" si="3"/>
        <v>16</v>
      </c>
    </row>
    <row r="15" spans="1:7" x14ac:dyDescent="0.25">
      <c r="A15" s="1" t="s">
        <v>15</v>
      </c>
      <c r="B15" s="4">
        <f t="shared" si="0"/>
        <v>0.81818181818181823</v>
      </c>
      <c r="C15">
        <f t="shared" si="1"/>
        <v>-9</v>
      </c>
      <c r="D15" s="2">
        <v>9</v>
      </c>
      <c r="E15" s="3">
        <v>2</v>
      </c>
      <c r="F15" s="4">
        <f t="shared" si="2"/>
        <v>0.18181818181818182</v>
      </c>
      <c r="G15">
        <f t="shared" si="3"/>
        <v>11</v>
      </c>
    </row>
    <row r="16" spans="1:7" x14ac:dyDescent="0.25">
      <c r="A16" s="1" t="s">
        <v>1</v>
      </c>
      <c r="B16" s="4">
        <f t="shared" si="0"/>
        <v>0.83333333333333337</v>
      </c>
      <c r="C16">
        <f t="shared" si="1"/>
        <v>-5</v>
      </c>
      <c r="D16" s="2">
        <v>5</v>
      </c>
      <c r="E16" s="3">
        <v>1</v>
      </c>
      <c r="F16" s="4">
        <f t="shared" si="2"/>
        <v>0.16666666666666666</v>
      </c>
      <c r="G16">
        <f t="shared" si="3"/>
        <v>6</v>
      </c>
    </row>
    <row r="17" spans="1:7" x14ac:dyDescent="0.25">
      <c r="A17" s="1" t="s">
        <v>2</v>
      </c>
      <c r="B17" s="4">
        <f t="shared" si="0"/>
        <v>0.875</v>
      </c>
      <c r="C17">
        <f t="shared" si="1"/>
        <v>-14</v>
      </c>
      <c r="D17" s="2">
        <v>14</v>
      </c>
      <c r="E17" s="3">
        <v>2</v>
      </c>
      <c r="F17" s="4">
        <f t="shared" si="2"/>
        <v>0.125</v>
      </c>
      <c r="G17">
        <f t="shared" si="3"/>
        <v>16</v>
      </c>
    </row>
    <row r="18" spans="1:7" x14ac:dyDescent="0.25">
      <c r="A18" s="1" t="s">
        <v>22</v>
      </c>
      <c r="B18" s="4">
        <f t="shared" si="0"/>
        <v>0.88888888888888884</v>
      </c>
      <c r="C18">
        <f t="shared" si="1"/>
        <v>-8</v>
      </c>
      <c r="D18" s="2">
        <v>8</v>
      </c>
      <c r="E18" s="3">
        <v>1</v>
      </c>
      <c r="F18" s="4">
        <f t="shared" si="2"/>
        <v>0.1111111111111111</v>
      </c>
      <c r="G18">
        <f t="shared" si="3"/>
        <v>9</v>
      </c>
    </row>
    <row r="19" spans="1:7" x14ac:dyDescent="0.25">
      <c r="A19" s="1" t="s">
        <v>17</v>
      </c>
      <c r="B19" s="4">
        <f t="shared" si="0"/>
        <v>0.89473684210526316</v>
      </c>
      <c r="C19">
        <f t="shared" si="1"/>
        <v>-17</v>
      </c>
      <c r="D19" s="2">
        <v>17</v>
      </c>
      <c r="E19" s="3">
        <v>2</v>
      </c>
      <c r="F19" s="4">
        <f t="shared" si="2"/>
        <v>0.10526315789473684</v>
      </c>
      <c r="G19">
        <f t="shared" si="3"/>
        <v>19</v>
      </c>
    </row>
    <row r="20" spans="1:7" x14ac:dyDescent="0.25">
      <c r="A20" s="1" t="s">
        <v>13</v>
      </c>
      <c r="B20" s="4">
        <f t="shared" si="0"/>
        <v>0.94736842105263153</v>
      </c>
      <c r="C20">
        <f t="shared" si="1"/>
        <v>-18</v>
      </c>
      <c r="D20" s="2">
        <v>18</v>
      </c>
      <c r="E20" s="3">
        <v>1</v>
      </c>
      <c r="F20" s="4">
        <f t="shared" si="2"/>
        <v>5.2631578947368418E-2</v>
      </c>
      <c r="G20">
        <f t="shared" si="3"/>
        <v>19</v>
      </c>
    </row>
    <row r="21" spans="1:7" x14ac:dyDescent="0.25">
      <c r="A21" s="1" t="s">
        <v>23</v>
      </c>
      <c r="B21" s="4">
        <f t="shared" si="0"/>
        <v>0.96969696969696972</v>
      </c>
      <c r="C21">
        <f t="shared" si="1"/>
        <v>-32</v>
      </c>
      <c r="D21" s="2">
        <v>32</v>
      </c>
      <c r="E21" s="3">
        <v>1</v>
      </c>
      <c r="F21" s="4">
        <f t="shared" si="2"/>
        <v>3.0303030303030304E-2</v>
      </c>
      <c r="G21">
        <f t="shared" si="3"/>
        <v>33</v>
      </c>
    </row>
    <row r="22" spans="1:7" x14ac:dyDescent="0.25">
      <c r="A22" s="1" t="s">
        <v>7</v>
      </c>
      <c r="B22" s="4">
        <f t="shared" si="0"/>
        <v>1</v>
      </c>
      <c r="C22">
        <f t="shared" si="1"/>
        <v>-3</v>
      </c>
      <c r="D22" s="2">
        <v>3</v>
      </c>
      <c r="E22" s="3">
        <v>0</v>
      </c>
      <c r="F22" s="4">
        <f t="shared" si="2"/>
        <v>0</v>
      </c>
      <c r="G22">
        <f t="shared" si="3"/>
        <v>3</v>
      </c>
    </row>
    <row r="23" spans="1:7" x14ac:dyDescent="0.25">
      <c r="A23" s="1" t="s">
        <v>9</v>
      </c>
      <c r="B23" s="4">
        <f t="shared" si="0"/>
        <v>1</v>
      </c>
      <c r="C23">
        <f t="shared" si="1"/>
        <v>-5</v>
      </c>
      <c r="D23" s="2">
        <v>5</v>
      </c>
      <c r="E23" s="3">
        <v>0</v>
      </c>
      <c r="F23" s="4">
        <f t="shared" si="2"/>
        <v>0</v>
      </c>
      <c r="G23">
        <f t="shared" si="3"/>
        <v>5</v>
      </c>
    </row>
    <row r="24" spans="1:7" x14ac:dyDescent="0.25">
      <c r="A24" s="1" t="s">
        <v>12</v>
      </c>
      <c r="B24" s="4">
        <f t="shared" si="0"/>
        <v>1</v>
      </c>
      <c r="C24">
        <f t="shared" si="1"/>
        <v>-2</v>
      </c>
      <c r="D24" s="2">
        <v>2</v>
      </c>
      <c r="E24" s="3">
        <v>0</v>
      </c>
      <c r="F24" s="4">
        <f t="shared" si="2"/>
        <v>0</v>
      </c>
      <c r="G24">
        <f t="shared" si="3"/>
        <v>2</v>
      </c>
    </row>
    <row r="25" spans="1:7" x14ac:dyDescent="0.25">
      <c r="A25" s="1" t="s">
        <v>19</v>
      </c>
      <c r="B25" s="4">
        <f t="shared" si="0"/>
        <v>1</v>
      </c>
      <c r="C25">
        <f t="shared" si="1"/>
        <v>-3</v>
      </c>
      <c r="D25" s="2">
        <v>3</v>
      </c>
      <c r="E25" s="3">
        <v>0</v>
      </c>
      <c r="F25" s="4">
        <f t="shared" si="2"/>
        <v>0</v>
      </c>
      <c r="G25">
        <f t="shared" si="3"/>
        <v>3</v>
      </c>
    </row>
    <row r="26" spans="1:7" x14ac:dyDescent="0.25">
      <c r="A26" s="1" t="s">
        <v>20</v>
      </c>
      <c r="B26" s="4">
        <f t="shared" si="0"/>
        <v>1</v>
      </c>
      <c r="C26">
        <f t="shared" si="1"/>
        <v>-4</v>
      </c>
      <c r="D26" s="2">
        <v>4</v>
      </c>
      <c r="E26" s="3">
        <v>0</v>
      </c>
      <c r="F26" s="4">
        <f t="shared" si="2"/>
        <v>0</v>
      </c>
      <c r="G26">
        <f t="shared" si="3"/>
        <v>4</v>
      </c>
    </row>
    <row r="28" spans="1:7" x14ac:dyDescent="0.25">
      <c r="B28" s="4">
        <f>D28/G28</f>
        <v>0.63034188034188032</v>
      </c>
      <c r="C28">
        <f>-1*D28</f>
        <v>-295</v>
      </c>
      <c r="D28" s="1">
        <f>SUM(D2:D26)</f>
        <v>295</v>
      </c>
      <c r="E28" s="1">
        <f>SUM(E2:E26)</f>
        <v>173</v>
      </c>
      <c r="F28" s="4">
        <f>E28/G28</f>
        <v>0.36965811965811968</v>
      </c>
      <c r="G28" s="1">
        <f>D28+E28</f>
        <v>468</v>
      </c>
    </row>
  </sheetData>
  <sortState ref="A2:G26">
    <sortCondition descending="1" ref="F2:F26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E4D7-F089-4BA6-8CBC-CA81DB754227}">
  <dimension ref="A1:H28"/>
  <sheetViews>
    <sheetView topLeftCell="I1" workbookViewId="0">
      <selection activeCell="I11" sqref="I11"/>
    </sheetView>
  </sheetViews>
  <sheetFormatPr baseColWidth="10" defaultRowHeight="15" x14ac:dyDescent="0.25"/>
  <sheetData>
    <row r="1" spans="1:8" x14ac:dyDescent="0.25">
      <c r="B1" s="1" t="s">
        <v>28</v>
      </c>
      <c r="C1" s="1" t="s">
        <v>26</v>
      </c>
      <c r="D1" s="1" t="s">
        <v>25</v>
      </c>
      <c r="E1" s="1" t="s">
        <v>27</v>
      </c>
      <c r="F1" s="1" t="s">
        <v>29</v>
      </c>
      <c r="G1" s="1" t="s">
        <v>30</v>
      </c>
    </row>
    <row r="2" spans="1:8" x14ac:dyDescent="0.25">
      <c r="A2" s="1" t="s">
        <v>74</v>
      </c>
      <c r="B2" s="7">
        <f t="shared" ref="B2:B26" si="0">D2/G2</f>
        <v>0</v>
      </c>
      <c r="C2">
        <f t="shared" ref="C2:C26" si="1">-1*D2</f>
        <v>0</v>
      </c>
      <c r="D2" s="5">
        <v>0</v>
      </c>
      <c r="E2" s="6">
        <v>1</v>
      </c>
      <c r="F2" s="4">
        <f t="shared" ref="F2:F26" si="2">E2/G2</f>
        <v>1</v>
      </c>
      <c r="G2">
        <f t="shared" ref="G2:G26" si="3">D2+E2</f>
        <v>1</v>
      </c>
      <c r="H2" t="s">
        <v>75</v>
      </c>
    </row>
    <row r="3" spans="1:8" x14ac:dyDescent="0.25">
      <c r="A3" s="1" t="s">
        <v>73</v>
      </c>
      <c r="B3" s="7">
        <f t="shared" si="0"/>
        <v>0.2</v>
      </c>
      <c r="C3">
        <f t="shared" si="1"/>
        <v>-1</v>
      </c>
      <c r="D3" s="5">
        <v>1</v>
      </c>
      <c r="E3" s="6">
        <v>4</v>
      </c>
      <c r="F3" s="4">
        <f t="shared" si="2"/>
        <v>0.8</v>
      </c>
      <c r="G3">
        <f t="shared" si="3"/>
        <v>5</v>
      </c>
      <c r="H3" t="s">
        <v>72</v>
      </c>
    </row>
    <row r="4" spans="1:8" x14ac:dyDescent="0.25">
      <c r="A4" s="1" t="s">
        <v>71</v>
      </c>
      <c r="B4" s="7">
        <f t="shared" si="0"/>
        <v>0.29411764705882354</v>
      </c>
      <c r="C4">
        <f t="shared" si="1"/>
        <v>-10</v>
      </c>
      <c r="D4" s="5">
        <v>10</v>
      </c>
      <c r="E4" s="6">
        <v>24</v>
      </c>
      <c r="F4" s="4">
        <f t="shared" si="2"/>
        <v>0.70588235294117652</v>
      </c>
      <c r="G4">
        <f t="shared" si="3"/>
        <v>34</v>
      </c>
      <c r="H4" t="s">
        <v>70</v>
      </c>
    </row>
    <row r="5" spans="1:8" x14ac:dyDescent="0.25">
      <c r="A5" s="1" t="s">
        <v>24</v>
      </c>
      <c r="B5" s="7">
        <f t="shared" si="0"/>
        <v>0.44915254237288138</v>
      </c>
      <c r="C5">
        <f t="shared" si="1"/>
        <v>-53</v>
      </c>
      <c r="D5" s="5">
        <v>53</v>
      </c>
      <c r="E5" s="6">
        <v>65</v>
      </c>
      <c r="F5" s="4">
        <f t="shared" si="2"/>
        <v>0.55084745762711862</v>
      </c>
      <c r="G5">
        <f t="shared" si="3"/>
        <v>118</v>
      </c>
    </row>
    <row r="6" spans="1:8" x14ac:dyDescent="0.25">
      <c r="A6" s="1" t="s">
        <v>69</v>
      </c>
      <c r="B6" s="7">
        <f t="shared" si="0"/>
        <v>0.5</v>
      </c>
      <c r="C6">
        <f t="shared" si="1"/>
        <v>-5</v>
      </c>
      <c r="D6" s="5">
        <v>5</v>
      </c>
      <c r="E6" s="6">
        <v>5</v>
      </c>
      <c r="F6" s="4">
        <f t="shared" si="2"/>
        <v>0.5</v>
      </c>
      <c r="G6">
        <f t="shared" si="3"/>
        <v>10</v>
      </c>
      <c r="H6" t="s">
        <v>68</v>
      </c>
    </row>
    <row r="7" spans="1:8" x14ac:dyDescent="0.25">
      <c r="A7" s="1" t="s">
        <v>67</v>
      </c>
      <c r="B7" s="7">
        <f t="shared" si="0"/>
        <v>0.52941176470588236</v>
      </c>
      <c r="C7">
        <f t="shared" si="1"/>
        <v>-18</v>
      </c>
      <c r="D7" s="2">
        <v>18</v>
      </c>
      <c r="E7" s="3">
        <v>16</v>
      </c>
      <c r="F7" s="4">
        <f t="shared" si="2"/>
        <v>0.47058823529411764</v>
      </c>
      <c r="G7">
        <f t="shared" si="3"/>
        <v>34</v>
      </c>
      <c r="H7" t="s">
        <v>66</v>
      </c>
    </row>
    <row r="8" spans="1:8" x14ac:dyDescent="0.25">
      <c r="A8" s="1" t="s">
        <v>65</v>
      </c>
      <c r="B8" s="7">
        <f t="shared" si="0"/>
        <v>0.53846153846153844</v>
      </c>
      <c r="C8">
        <f t="shared" si="1"/>
        <v>-7</v>
      </c>
      <c r="D8" s="5">
        <v>7</v>
      </c>
      <c r="E8" s="6">
        <v>6</v>
      </c>
      <c r="F8" s="4">
        <f t="shared" si="2"/>
        <v>0.46153846153846156</v>
      </c>
      <c r="G8">
        <f t="shared" si="3"/>
        <v>13</v>
      </c>
      <c r="H8" t="s">
        <v>64</v>
      </c>
    </row>
    <row r="9" spans="1:8" x14ac:dyDescent="0.25">
      <c r="A9" s="1" t="s">
        <v>62</v>
      </c>
      <c r="B9" s="7">
        <f t="shared" si="0"/>
        <v>0.53846153846153844</v>
      </c>
      <c r="C9">
        <f t="shared" si="1"/>
        <v>-7</v>
      </c>
      <c r="D9" s="5">
        <v>7</v>
      </c>
      <c r="E9" s="6">
        <v>6</v>
      </c>
      <c r="F9" s="4">
        <f t="shared" si="2"/>
        <v>0.46153846153846156</v>
      </c>
      <c r="G9">
        <f t="shared" si="3"/>
        <v>13</v>
      </c>
      <c r="H9" t="s">
        <v>63</v>
      </c>
    </row>
    <row r="10" spans="1:8" x14ac:dyDescent="0.25">
      <c r="A10" s="1" t="s">
        <v>61</v>
      </c>
      <c r="B10" s="7">
        <f t="shared" si="0"/>
        <v>0.6</v>
      </c>
      <c r="C10">
        <f t="shared" si="1"/>
        <v>-9</v>
      </c>
      <c r="D10" s="5">
        <v>9</v>
      </c>
      <c r="E10" s="6">
        <v>6</v>
      </c>
      <c r="F10" s="4">
        <f t="shared" si="2"/>
        <v>0.4</v>
      </c>
      <c r="G10">
        <f t="shared" si="3"/>
        <v>15</v>
      </c>
      <c r="H10" t="s">
        <v>60</v>
      </c>
    </row>
    <row r="11" spans="1:8" x14ac:dyDescent="0.25">
      <c r="A11" s="1" t="s">
        <v>59</v>
      </c>
      <c r="B11" s="7">
        <f t="shared" si="0"/>
        <v>0.66666666666666663</v>
      </c>
      <c r="C11">
        <f t="shared" si="1"/>
        <v>-6</v>
      </c>
      <c r="D11" s="5">
        <v>6</v>
      </c>
      <c r="E11" s="6">
        <v>3</v>
      </c>
      <c r="F11" s="4">
        <f t="shared" si="2"/>
        <v>0.33333333333333331</v>
      </c>
      <c r="G11">
        <f t="shared" si="3"/>
        <v>9</v>
      </c>
      <c r="H11" t="s">
        <v>57</v>
      </c>
    </row>
    <row r="12" spans="1:8" x14ac:dyDescent="0.25">
      <c r="A12" s="1" t="s">
        <v>58</v>
      </c>
      <c r="B12" s="7">
        <f t="shared" si="0"/>
        <v>0.66666666666666663</v>
      </c>
      <c r="C12">
        <f t="shared" si="1"/>
        <v>-2</v>
      </c>
      <c r="D12" s="5">
        <v>2</v>
      </c>
      <c r="E12" s="6">
        <v>1</v>
      </c>
      <c r="F12" s="4">
        <f t="shared" si="2"/>
        <v>0.33333333333333331</v>
      </c>
      <c r="G12">
        <f t="shared" si="3"/>
        <v>3</v>
      </c>
      <c r="H12" t="s">
        <v>57</v>
      </c>
    </row>
    <row r="13" spans="1:8" x14ac:dyDescent="0.25">
      <c r="A13" s="1" t="s">
        <v>56</v>
      </c>
      <c r="B13" s="7">
        <f t="shared" si="0"/>
        <v>0.67441860465116277</v>
      </c>
      <c r="C13">
        <f t="shared" si="1"/>
        <v>-29</v>
      </c>
      <c r="D13" s="5">
        <v>29</v>
      </c>
      <c r="E13" s="6">
        <v>14</v>
      </c>
      <c r="F13" s="4">
        <f t="shared" si="2"/>
        <v>0.32558139534883723</v>
      </c>
      <c r="G13">
        <f t="shared" si="3"/>
        <v>43</v>
      </c>
      <c r="H13" t="s">
        <v>55</v>
      </c>
    </row>
    <row r="14" spans="1:8" x14ac:dyDescent="0.25">
      <c r="A14" s="1" t="s">
        <v>53</v>
      </c>
      <c r="B14" s="7">
        <f t="shared" si="0"/>
        <v>0.7</v>
      </c>
      <c r="C14">
        <f t="shared" si="1"/>
        <v>-7</v>
      </c>
      <c r="D14" s="5">
        <v>7</v>
      </c>
      <c r="E14" s="6">
        <v>3</v>
      </c>
      <c r="F14" s="4">
        <f t="shared" si="2"/>
        <v>0.3</v>
      </c>
      <c r="G14">
        <f t="shared" si="3"/>
        <v>10</v>
      </c>
      <c r="H14" t="s">
        <v>54</v>
      </c>
    </row>
    <row r="15" spans="1:8" x14ac:dyDescent="0.25">
      <c r="A15" s="1" t="s">
        <v>51</v>
      </c>
      <c r="B15" s="7">
        <f t="shared" si="0"/>
        <v>0.72727272727272729</v>
      </c>
      <c r="C15">
        <f t="shared" si="1"/>
        <v>-8</v>
      </c>
      <c r="D15" s="5">
        <v>8</v>
      </c>
      <c r="E15" s="6">
        <v>3</v>
      </c>
      <c r="F15" s="4">
        <f t="shared" si="2"/>
        <v>0.27272727272727271</v>
      </c>
      <c r="G15">
        <f t="shared" si="3"/>
        <v>11</v>
      </c>
      <c r="H15" t="s">
        <v>52</v>
      </c>
    </row>
    <row r="16" spans="1:8" x14ac:dyDescent="0.25">
      <c r="A16" s="1" t="s">
        <v>50</v>
      </c>
      <c r="B16" s="7">
        <f t="shared" si="0"/>
        <v>0.75</v>
      </c>
      <c r="C16">
        <f t="shared" si="1"/>
        <v>-6</v>
      </c>
      <c r="D16" s="5">
        <v>6</v>
      </c>
      <c r="E16" s="6">
        <v>2</v>
      </c>
      <c r="F16" s="4">
        <f t="shared" si="2"/>
        <v>0.25</v>
      </c>
      <c r="G16">
        <f t="shared" si="3"/>
        <v>8</v>
      </c>
      <c r="H16" t="s">
        <v>47</v>
      </c>
    </row>
    <row r="17" spans="1:8" x14ac:dyDescent="0.25">
      <c r="A17" s="1" t="s">
        <v>49</v>
      </c>
      <c r="B17" s="7">
        <f t="shared" si="0"/>
        <v>0.75</v>
      </c>
      <c r="C17">
        <f t="shared" si="1"/>
        <v>-15</v>
      </c>
      <c r="D17" s="5">
        <v>15</v>
      </c>
      <c r="E17" s="6">
        <v>5</v>
      </c>
      <c r="F17" s="4">
        <f t="shared" si="2"/>
        <v>0.25</v>
      </c>
      <c r="G17">
        <f t="shared" si="3"/>
        <v>20</v>
      </c>
      <c r="H17" t="s">
        <v>47</v>
      </c>
    </row>
    <row r="18" spans="1:8" x14ac:dyDescent="0.25">
      <c r="A18" s="1" t="s">
        <v>48</v>
      </c>
      <c r="B18" s="7">
        <f t="shared" si="0"/>
        <v>0.75</v>
      </c>
      <c r="C18">
        <f t="shared" si="1"/>
        <v>-9</v>
      </c>
      <c r="D18" s="2">
        <v>9</v>
      </c>
      <c r="E18" s="3">
        <v>3</v>
      </c>
      <c r="F18" s="4">
        <f t="shared" si="2"/>
        <v>0.25</v>
      </c>
      <c r="G18">
        <f t="shared" si="3"/>
        <v>12</v>
      </c>
      <c r="H18" t="s">
        <v>47</v>
      </c>
    </row>
    <row r="19" spans="1:8" x14ac:dyDescent="0.25">
      <c r="A19" s="1" t="s">
        <v>46</v>
      </c>
      <c r="B19" s="7">
        <f t="shared" si="0"/>
        <v>0.8</v>
      </c>
      <c r="C19">
        <f t="shared" si="1"/>
        <v>-4</v>
      </c>
      <c r="D19" s="5">
        <v>4</v>
      </c>
      <c r="E19" s="6">
        <v>1</v>
      </c>
      <c r="F19" s="4">
        <f t="shared" si="2"/>
        <v>0.2</v>
      </c>
      <c r="G19">
        <f t="shared" si="3"/>
        <v>5</v>
      </c>
      <c r="H19" t="s">
        <v>45</v>
      </c>
    </row>
    <row r="20" spans="1:8" x14ac:dyDescent="0.25">
      <c r="A20" s="1" t="s">
        <v>44</v>
      </c>
      <c r="B20" s="7">
        <f t="shared" si="0"/>
        <v>0.8</v>
      </c>
      <c r="C20">
        <f t="shared" si="1"/>
        <v>-12</v>
      </c>
      <c r="D20" s="5">
        <v>12</v>
      </c>
      <c r="E20" s="6">
        <v>3</v>
      </c>
      <c r="F20" s="4">
        <f t="shared" si="2"/>
        <v>0.2</v>
      </c>
      <c r="G20">
        <f t="shared" si="3"/>
        <v>15</v>
      </c>
      <c r="H20" t="s">
        <v>43</v>
      </c>
    </row>
    <row r="21" spans="1:8" x14ac:dyDescent="0.25">
      <c r="A21" s="1" t="s">
        <v>42</v>
      </c>
      <c r="B21" s="7">
        <f t="shared" si="0"/>
        <v>0.81818181818181823</v>
      </c>
      <c r="C21">
        <f t="shared" si="1"/>
        <v>-18</v>
      </c>
      <c r="D21" s="5">
        <v>18</v>
      </c>
      <c r="E21" s="6">
        <v>4</v>
      </c>
      <c r="F21" s="4">
        <f t="shared" si="2"/>
        <v>0.18181818181818182</v>
      </c>
      <c r="G21">
        <f t="shared" si="3"/>
        <v>22</v>
      </c>
      <c r="H21" t="s">
        <v>41</v>
      </c>
    </row>
    <row r="22" spans="1:8" x14ac:dyDescent="0.25">
      <c r="A22" s="1" t="s">
        <v>40</v>
      </c>
      <c r="B22" s="7">
        <f t="shared" si="0"/>
        <v>0.82352941176470584</v>
      </c>
      <c r="C22">
        <f t="shared" si="1"/>
        <v>-14</v>
      </c>
      <c r="D22" s="5">
        <v>14</v>
      </c>
      <c r="E22" s="6">
        <v>3</v>
      </c>
      <c r="F22" s="4">
        <f t="shared" si="2"/>
        <v>0.17647058823529413</v>
      </c>
      <c r="G22">
        <f t="shared" si="3"/>
        <v>17</v>
      </c>
      <c r="H22" t="s">
        <v>41</v>
      </c>
    </row>
    <row r="23" spans="1:8" x14ac:dyDescent="0.25">
      <c r="A23" s="1" t="s">
        <v>39</v>
      </c>
      <c r="B23" s="7">
        <f t="shared" si="0"/>
        <v>0.88888888888888884</v>
      </c>
      <c r="C23">
        <f t="shared" si="1"/>
        <v>-16</v>
      </c>
      <c r="D23" s="5">
        <v>16</v>
      </c>
      <c r="E23" s="6">
        <v>2</v>
      </c>
      <c r="F23" s="4">
        <f t="shared" si="2"/>
        <v>0.1111111111111111</v>
      </c>
      <c r="G23">
        <f t="shared" si="3"/>
        <v>18</v>
      </c>
      <c r="H23" t="s">
        <v>38</v>
      </c>
    </row>
    <row r="24" spans="1:8" x14ac:dyDescent="0.25">
      <c r="A24" s="1" t="s">
        <v>36</v>
      </c>
      <c r="B24" s="7">
        <f t="shared" si="0"/>
        <v>0.90909090909090906</v>
      </c>
      <c r="C24">
        <f t="shared" si="1"/>
        <v>-10</v>
      </c>
      <c r="D24" s="5">
        <v>10</v>
      </c>
      <c r="E24" s="6">
        <v>1</v>
      </c>
      <c r="F24" s="4">
        <f t="shared" si="2"/>
        <v>9.0909090909090912E-2</v>
      </c>
      <c r="G24">
        <f t="shared" si="3"/>
        <v>11</v>
      </c>
      <c r="H24" t="s">
        <v>37</v>
      </c>
    </row>
    <row r="25" spans="1:8" x14ac:dyDescent="0.25">
      <c r="A25" s="1" t="s">
        <v>35</v>
      </c>
      <c r="B25" s="7">
        <f t="shared" si="0"/>
        <v>1</v>
      </c>
      <c r="C25">
        <f t="shared" si="1"/>
        <v>-2</v>
      </c>
      <c r="D25" s="5">
        <v>2</v>
      </c>
      <c r="E25" s="6">
        <v>0</v>
      </c>
      <c r="F25" s="4">
        <f t="shared" si="2"/>
        <v>0</v>
      </c>
      <c r="G25">
        <f t="shared" si="3"/>
        <v>2</v>
      </c>
      <c r="H25" t="s">
        <v>33</v>
      </c>
    </row>
    <row r="26" spans="1:8" x14ac:dyDescent="0.25">
      <c r="A26" s="1" t="s">
        <v>34</v>
      </c>
      <c r="B26" s="7">
        <f t="shared" si="0"/>
        <v>1</v>
      </c>
      <c r="C26">
        <f t="shared" si="1"/>
        <v>-5</v>
      </c>
      <c r="D26" s="5">
        <v>5</v>
      </c>
      <c r="E26" s="6">
        <v>0</v>
      </c>
      <c r="F26" s="4">
        <f t="shared" si="2"/>
        <v>0</v>
      </c>
      <c r="G26">
        <f t="shared" si="3"/>
        <v>5</v>
      </c>
      <c r="H26" t="s">
        <v>33</v>
      </c>
    </row>
    <row r="28" spans="1:8" x14ac:dyDescent="0.25">
      <c r="A28" s="1" t="s">
        <v>32</v>
      </c>
      <c r="B28" s="7">
        <f>D28/G28</f>
        <v>0.60132158590308371</v>
      </c>
      <c r="D28">
        <f>SUM(D2:D26)</f>
        <v>273</v>
      </c>
      <c r="E28">
        <f>SUM(E2:E26)</f>
        <v>181</v>
      </c>
      <c r="F28" s="4">
        <f>E28/G28</f>
        <v>0.39867841409691629</v>
      </c>
      <c r="G28">
        <f>D28+E28</f>
        <v>454</v>
      </c>
    </row>
  </sheetData>
  <sortState ref="A2:G26">
    <sortCondition descending="1" ref="F2:F26"/>
  </sortState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572FD-0E25-4F46-B5CE-B97F2BD83658}">
  <dimension ref="A1:M28"/>
  <sheetViews>
    <sheetView workbookViewId="0">
      <selection activeCell="D27" sqref="D27"/>
    </sheetView>
  </sheetViews>
  <sheetFormatPr baseColWidth="10" defaultRowHeight="15" x14ac:dyDescent="0.25"/>
  <sheetData>
    <row r="1" spans="1:13" x14ac:dyDescent="0.25">
      <c r="B1" t="s">
        <v>28</v>
      </c>
      <c r="C1" t="s">
        <v>26</v>
      </c>
      <c r="D1" t="s">
        <v>25</v>
      </c>
      <c r="E1" t="s">
        <v>27</v>
      </c>
      <c r="F1" t="s">
        <v>29</v>
      </c>
      <c r="G1" t="s">
        <v>30</v>
      </c>
      <c r="K1" t="s">
        <v>25</v>
      </c>
      <c r="L1" t="s">
        <v>27</v>
      </c>
      <c r="M1" t="s">
        <v>30</v>
      </c>
    </row>
    <row r="2" spans="1:13" x14ac:dyDescent="0.25">
      <c r="A2" s="1" t="s">
        <v>5</v>
      </c>
      <c r="B2" s="4">
        <f t="shared" ref="B2:B26" si="0">D2/G2</f>
        <v>0.17647058823529413</v>
      </c>
      <c r="C2">
        <f t="shared" ref="C2:C26" si="1">-1*D2</f>
        <v>-3</v>
      </c>
      <c r="D2" s="5">
        <v>3</v>
      </c>
      <c r="E2" s="6">
        <v>14</v>
      </c>
      <c r="F2" s="4">
        <f t="shared" ref="F2:F26" si="2">E2/G2</f>
        <v>0.82352941176470584</v>
      </c>
      <c r="G2">
        <f t="shared" ref="G2:G26" si="3">D2+E2</f>
        <v>17</v>
      </c>
      <c r="J2" s="1" t="s">
        <v>24</v>
      </c>
      <c r="K2" s="5">
        <v>90</v>
      </c>
      <c r="L2" s="6">
        <v>118</v>
      </c>
      <c r="M2">
        <f t="shared" ref="M2:M26" si="4">K2+L2</f>
        <v>208</v>
      </c>
    </row>
    <row r="3" spans="1:13" x14ac:dyDescent="0.25">
      <c r="A3" s="1" t="s">
        <v>0</v>
      </c>
      <c r="B3" s="4">
        <f t="shared" si="0"/>
        <v>0.4</v>
      </c>
      <c r="C3">
        <f t="shared" si="1"/>
        <v>-30</v>
      </c>
      <c r="D3" s="5">
        <v>30</v>
      </c>
      <c r="E3" s="6">
        <v>45</v>
      </c>
      <c r="F3" s="4">
        <f t="shared" si="2"/>
        <v>0.6</v>
      </c>
      <c r="G3">
        <f t="shared" si="3"/>
        <v>75</v>
      </c>
      <c r="J3" s="1" t="s">
        <v>16</v>
      </c>
      <c r="K3" s="5">
        <v>79</v>
      </c>
      <c r="L3" s="6">
        <v>54</v>
      </c>
      <c r="M3">
        <f t="shared" si="4"/>
        <v>133</v>
      </c>
    </row>
    <row r="4" spans="1:13" x14ac:dyDescent="0.25">
      <c r="A4" s="1" t="s">
        <v>24</v>
      </c>
      <c r="B4" s="4">
        <f t="shared" si="0"/>
        <v>0.43269230769230771</v>
      </c>
      <c r="C4">
        <f t="shared" si="1"/>
        <v>-90</v>
      </c>
      <c r="D4" s="5">
        <v>90</v>
      </c>
      <c r="E4" s="6">
        <v>118</v>
      </c>
      <c r="F4" s="4">
        <f t="shared" si="2"/>
        <v>0.56730769230769229</v>
      </c>
      <c r="G4">
        <f t="shared" si="3"/>
        <v>208</v>
      </c>
      <c r="J4" s="1" t="s">
        <v>0</v>
      </c>
      <c r="K4" s="5">
        <v>30</v>
      </c>
      <c r="L4" s="6">
        <v>45</v>
      </c>
      <c r="M4">
        <f t="shared" si="4"/>
        <v>75</v>
      </c>
    </row>
    <row r="5" spans="1:13" x14ac:dyDescent="0.25">
      <c r="A5" s="1" t="s">
        <v>18</v>
      </c>
      <c r="B5" s="4">
        <f t="shared" si="0"/>
        <v>0.45833333333333331</v>
      </c>
      <c r="C5">
        <f t="shared" si="1"/>
        <v>-11</v>
      </c>
      <c r="D5" s="5">
        <v>11</v>
      </c>
      <c r="E5" s="6">
        <v>13</v>
      </c>
      <c r="F5" s="4">
        <f t="shared" si="2"/>
        <v>0.54166666666666663</v>
      </c>
      <c r="G5">
        <f t="shared" si="3"/>
        <v>24</v>
      </c>
      <c r="J5" s="1" t="s">
        <v>31</v>
      </c>
      <c r="K5" s="2">
        <v>38</v>
      </c>
      <c r="L5" s="3">
        <v>29</v>
      </c>
      <c r="M5">
        <f t="shared" si="4"/>
        <v>67</v>
      </c>
    </row>
    <row r="6" spans="1:13" x14ac:dyDescent="0.25">
      <c r="A6" s="1" t="s">
        <v>8</v>
      </c>
      <c r="B6" s="4">
        <f t="shared" si="0"/>
        <v>0.52380952380952384</v>
      </c>
      <c r="C6">
        <f t="shared" si="1"/>
        <v>-11</v>
      </c>
      <c r="D6" s="5">
        <v>11</v>
      </c>
      <c r="E6" s="6">
        <v>10</v>
      </c>
      <c r="F6" s="4">
        <f t="shared" si="2"/>
        <v>0.47619047619047616</v>
      </c>
      <c r="G6">
        <f t="shared" si="3"/>
        <v>21</v>
      </c>
      <c r="J6" s="1" t="s">
        <v>23</v>
      </c>
      <c r="K6" s="5">
        <v>50</v>
      </c>
      <c r="L6" s="6">
        <v>5</v>
      </c>
      <c r="M6">
        <f t="shared" si="4"/>
        <v>55</v>
      </c>
    </row>
    <row r="7" spans="1:13" x14ac:dyDescent="0.25">
      <c r="A7" s="1" t="s">
        <v>10</v>
      </c>
      <c r="B7" s="4">
        <f t="shared" si="0"/>
        <v>0.55555555555555558</v>
      </c>
      <c r="C7">
        <f t="shared" si="1"/>
        <v>-10</v>
      </c>
      <c r="D7" s="5">
        <v>10</v>
      </c>
      <c r="E7" s="6">
        <v>8</v>
      </c>
      <c r="F7" s="4">
        <f t="shared" si="2"/>
        <v>0.44444444444444442</v>
      </c>
      <c r="G7">
        <f t="shared" si="3"/>
        <v>18</v>
      </c>
      <c r="J7" s="1" t="s">
        <v>13</v>
      </c>
      <c r="K7" s="5">
        <v>33</v>
      </c>
      <c r="L7" s="6">
        <v>6</v>
      </c>
      <c r="M7">
        <f t="shared" si="4"/>
        <v>39</v>
      </c>
    </row>
    <row r="8" spans="1:13" x14ac:dyDescent="0.25">
      <c r="A8" s="1" t="s">
        <v>31</v>
      </c>
      <c r="B8" s="4">
        <f t="shared" si="0"/>
        <v>0.56716417910447758</v>
      </c>
      <c r="C8">
        <f t="shared" si="1"/>
        <v>-38</v>
      </c>
      <c r="D8" s="2">
        <v>38</v>
      </c>
      <c r="E8" s="3">
        <v>29</v>
      </c>
      <c r="F8" s="4">
        <f t="shared" si="2"/>
        <v>0.43283582089552236</v>
      </c>
      <c r="G8">
        <f t="shared" si="3"/>
        <v>67</v>
      </c>
      <c r="J8" s="1" t="s">
        <v>2</v>
      </c>
      <c r="K8" s="5">
        <v>28</v>
      </c>
      <c r="L8" s="6">
        <v>5</v>
      </c>
      <c r="M8">
        <f t="shared" si="4"/>
        <v>33</v>
      </c>
    </row>
    <row r="9" spans="1:13" x14ac:dyDescent="0.25">
      <c r="A9" s="1" t="s">
        <v>16</v>
      </c>
      <c r="B9" s="4">
        <f t="shared" si="0"/>
        <v>0.59398496240601506</v>
      </c>
      <c r="C9">
        <f t="shared" si="1"/>
        <v>-79</v>
      </c>
      <c r="D9" s="5">
        <v>79</v>
      </c>
      <c r="E9" s="6">
        <v>54</v>
      </c>
      <c r="F9" s="4">
        <f t="shared" si="2"/>
        <v>0.40601503759398494</v>
      </c>
      <c r="G9">
        <f t="shared" si="3"/>
        <v>133</v>
      </c>
      <c r="J9" s="1" t="s">
        <v>17</v>
      </c>
      <c r="K9" s="5">
        <v>27</v>
      </c>
      <c r="L9" s="6">
        <v>3</v>
      </c>
      <c r="M9">
        <f t="shared" si="4"/>
        <v>30</v>
      </c>
    </row>
    <row r="10" spans="1:13" x14ac:dyDescent="0.25">
      <c r="A10" s="1" t="s">
        <v>7</v>
      </c>
      <c r="B10" s="4">
        <f t="shared" si="0"/>
        <v>0.66666666666666663</v>
      </c>
      <c r="C10">
        <f t="shared" si="1"/>
        <v>-12</v>
      </c>
      <c r="D10" s="5">
        <v>12</v>
      </c>
      <c r="E10" s="6">
        <v>6</v>
      </c>
      <c r="F10" s="4">
        <f t="shared" si="2"/>
        <v>0.33333333333333331</v>
      </c>
      <c r="G10">
        <f t="shared" si="3"/>
        <v>18</v>
      </c>
      <c r="J10" s="1" t="s">
        <v>4</v>
      </c>
      <c r="K10" s="5">
        <v>18</v>
      </c>
      <c r="L10" s="6">
        <v>8</v>
      </c>
      <c r="M10">
        <f t="shared" si="4"/>
        <v>26</v>
      </c>
    </row>
    <row r="11" spans="1:13" x14ac:dyDescent="0.25">
      <c r="A11" s="1" t="s">
        <v>4</v>
      </c>
      <c r="B11" s="4">
        <f t="shared" si="0"/>
        <v>0.69230769230769229</v>
      </c>
      <c r="C11">
        <f t="shared" si="1"/>
        <v>-18</v>
      </c>
      <c r="D11" s="5">
        <v>18</v>
      </c>
      <c r="E11" s="6">
        <v>8</v>
      </c>
      <c r="F11" s="4">
        <f t="shared" si="2"/>
        <v>0.30769230769230771</v>
      </c>
      <c r="G11">
        <f t="shared" si="3"/>
        <v>26</v>
      </c>
      <c r="J11" s="1" t="s">
        <v>18</v>
      </c>
      <c r="K11" s="5">
        <v>11</v>
      </c>
      <c r="L11" s="6">
        <v>13</v>
      </c>
      <c r="M11">
        <f t="shared" si="4"/>
        <v>24</v>
      </c>
    </row>
    <row r="12" spans="1:13" x14ac:dyDescent="0.25">
      <c r="A12" s="1" t="s">
        <v>14</v>
      </c>
      <c r="B12" s="4">
        <f t="shared" si="0"/>
        <v>0.7142857142857143</v>
      </c>
      <c r="C12">
        <f t="shared" si="1"/>
        <v>-5</v>
      </c>
      <c r="D12" s="5">
        <v>5</v>
      </c>
      <c r="E12" s="6">
        <v>2</v>
      </c>
      <c r="F12" s="4">
        <f t="shared" si="2"/>
        <v>0.2857142857142857</v>
      </c>
      <c r="G12">
        <f t="shared" si="3"/>
        <v>7</v>
      </c>
      <c r="J12" s="1" t="s">
        <v>22</v>
      </c>
      <c r="K12" s="5">
        <v>20</v>
      </c>
      <c r="L12" s="6">
        <v>4</v>
      </c>
      <c r="M12">
        <f t="shared" si="4"/>
        <v>24</v>
      </c>
    </row>
    <row r="13" spans="1:13" x14ac:dyDescent="0.25">
      <c r="A13" s="1" t="s">
        <v>3</v>
      </c>
      <c r="B13" s="4">
        <f t="shared" si="0"/>
        <v>0.73333333333333328</v>
      </c>
      <c r="C13">
        <f t="shared" si="1"/>
        <v>-11</v>
      </c>
      <c r="D13" s="5">
        <v>11</v>
      </c>
      <c r="E13" s="6">
        <v>4</v>
      </c>
      <c r="F13" s="4">
        <f t="shared" si="2"/>
        <v>0.26666666666666666</v>
      </c>
      <c r="G13">
        <f t="shared" si="3"/>
        <v>15</v>
      </c>
      <c r="J13" s="1" t="s">
        <v>15</v>
      </c>
      <c r="K13" s="2">
        <v>18</v>
      </c>
      <c r="L13" s="3">
        <v>5</v>
      </c>
      <c r="M13">
        <f t="shared" si="4"/>
        <v>23</v>
      </c>
    </row>
    <row r="14" spans="1:13" x14ac:dyDescent="0.25">
      <c r="A14" s="1" t="s">
        <v>6</v>
      </c>
      <c r="B14" s="4">
        <f t="shared" si="0"/>
        <v>0.73684210526315785</v>
      </c>
      <c r="C14">
        <f t="shared" si="1"/>
        <v>-14</v>
      </c>
      <c r="D14" s="5">
        <v>14</v>
      </c>
      <c r="E14" s="6">
        <v>5</v>
      </c>
      <c r="F14" s="4">
        <f t="shared" si="2"/>
        <v>0.26315789473684209</v>
      </c>
      <c r="G14">
        <f t="shared" si="3"/>
        <v>19</v>
      </c>
      <c r="J14" s="1" t="s">
        <v>11</v>
      </c>
      <c r="K14" s="5">
        <v>20</v>
      </c>
      <c r="L14" s="6">
        <v>3</v>
      </c>
      <c r="M14">
        <f t="shared" si="4"/>
        <v>23</v>
      </c>
    </row>
    <row r="15" spans="1:13" x14ac:dyDescent="0.25">
      <c r="A15" s="1" t="s">
        <v>19</v>
      </c>
      <c r="B15" s="4">
        <f t="shared" si="0"/>
        <v>0.75</v>
      </c>
      <c r="C15">
        <f t="shared" si="1"/>
        <v>-3</v>
      </c>
      <c r="D15" s="5">
        <v>3</v>
      </c>
      <c r="E15" s="6">
        <v>1</v>
      </c>
      <c r="F15" s="4">
        <f t="shared" si="2"/>
        <v>0.25</v>
      </c>
      <c r="G15">
        <f t="shared" si="3"/>
        <v>4</v>
      </c>
      <c r="J15" s="1" t="s">
        <v>8</v>
      </c>
      <c r="K15" s="5">
        <v>11</v>
      </c>
      <c r="L15" s="6">
        <v>10</v>
      </c>
      <c r="M15">
        <f t="shared" si="4"/>
        <v>21</v>
      </c>
    </row>
    <row r="16" spans="1:13" x14ac:dyDescent="0.25">
      <c r="A16" s="1" t="s">
        <v>1</v>
      </c>
      <c r="B16" s="4">
        <f t="shared" si="0"/>
        <v>0.76470588235294112</v>
      </c>
      <c r="C16">
        <f t="shared" si="1"/>
        <v>-13</v>
      </c>
      <c r="D16" s="5">
        <v>13</v>
      </c>
      <c r="E16" s="6">
        <v>4</v>
      </c>
      <c r="F16" s="4">
        <f t="shared" si="2"/>
        <v>0.23529411764705882</v>
      </c>
      <c r="G16">
        <f t="shared" si="3"/>
        <v>17</v>
      </c>
      <c r="J16" s="1" t="s">
        <v>6</v>
      </c>
      <c r="K16" s="5">
        <v>14</v>
      </c>
      <c r="L16" s="6">
        <v>5</v>
      </c>
      <c r="M16">
        <f t="shared" si="4"/>
        <v>19</v>
      </c>
    </row>
    <row r="17" spans="1:13" x14ac:dyDescent="0.25">
      <c r="A17" s="1" t="s">
        <v>15</v>
      </c>
      <c r="B17" s="4">
        <f t="shared" si="0"/>
        <v>0.78260869565217395</v>
      </c>
      <c r="C17">
        <f t="shared" si="1"/>
        <v>-18</v>
      </c>
      <c r="D17" s="2">
        <v>18</v>
      </c>
      <c r="E17" s="3">
        <v>5</v>
      </c>
      <c r="F17" s="4">
        <f t="shared" si="2"/>
        <v>0.21739130434782608</v>
      </c>
      <c r="G17">
        <f t="shared" si="3"/>
        <v>23</v>
      </c>
      <c r="J17" s="1" t="s">
        <v>10</v>
      </c>
      <c r="K17" s="5">
        <v>10</v>
      </c>
      <c r="L17" s="6">
        <v>8</v>
      </c>
      <c r="M17">
        <f t="shared" si="4"/>
        <v>18</v>
      </c>
    </row>
    <row r="18" spans="1:13" x14ac:dyDescent="0.25">
      <c r="A18" s="1" t="s">
        <v>22</v>
      </c>
      <c r="B18" s="4">
        <f t="shared" si="0"/>
        <v>0.83333333333333337</v>
      </c>
      <c r="C18">
        <f t="shared" si="1"/>
        <v>-20</v>
      </c>
      <c r="D18" s="5">
        <v>20</v>
      </c>
      <c r="E18" s="6">
        <v>4</v>
      </c>
      <c r="F18" s="4">
        <f t="shared" si="2"/>
        <v>0.16666666666666666</v>
      </c>
      <c r="G18">
        <f t="shared" si="3"/>
        <v>24</v>
      </c>
      <c r="J18" s="1" t="s">
        <v>7</v>
      </c>
      <c r="K18" s="5">
        <v>12</v>
      </c>
      <c r="L18" s="6">
        <v>6</v>
      </c>
      <c r="M18">
        <f t="shared" si="4"/>
        <v>18</v>
      </c>
    </row>
    <row r="19" spans="1:13" x14ac:dyDescent="0.25">
      <c r="A19" s="1" t="s">
        <v>9</v>
      </c>
      <c r="B19" s="4">
        <f t="shared" si="0"/>
        <v>0.84615384615384615</v>
      </c>
      <c r="C19">
        <f t="shared" si="1"/>
        <v>-11</v>
      </c>
      <c r="D19" s="5">
        <v>11</v>
      </c>
      <c r="E19" s="6">
        <v>2</v>
      </c>
      <c r="F19" s="4">
        <f t="shared" si="2"/>
        <v>0.15384615384615385</v>
      </c>
      <c r="G19">
        <f t="shared" si="3"/>
        <v>13</v>
      </c>
      <c r="J19" s="1" t="s">
        <v>5</v>
      </c>
      <c r="K19" s="5">
        <v>3</v>
      </c>
      <c r="L19" s="6">
        <v>14</v>
      </c>
      <c r="M19">
        <f t="shared" si="4"/>
        <v>17</v>
      </c>
    </row>
    <row r="20" spans="1:13" x14ac:dyDescent="0.25">
      <c r="A20" s="1" t="s">
        <v>13</v>
      </c>
      <c r="B20" s="4">
        <f t="shared" si="0"/>
        <v>0.84615384615384615</v>
      </c>
      <c r="C20">
        <f t="shared" si="1"/>
        <v>-33</v>
      </c>
      <c r="D20" s="5">
        <v>33</v>
      </c>
      <c r="E20" s="6">
        <v>6</v>
      </c>
      <c r="F20" s="4">
        <f t="shared" si="2"/>
        <v>0.15384615384615385</v>
      </c>
      <c r="G20">
        <f t="shared" si="3"/>
        <v>39</v>
      </c>
      <c r="J20" s="1" t="s">
        <v>1</v>
      </c>
      <c r="K20" s="5">
        <v>13</v>
      </c>
      <c r="L20" s="6">
        <v>4</v>
      </c>
      <c r="M20">
        <f t="shared" si="4"/>
        <v>17</v>
      </c>
    </row>
    <row r="21" spans="1:13" x14ac:dyDescent="0.25">
      <c r="A21" s="1" t="s">
        <v>2</v>
      </c>
      <c r="B21" s="4">
        <f t="shared" si="0"/>
        <v>0.84848484848484851</v>
      </c>
      <c r="C21">
        <f t="shared" si="1"/>
        <v>-28</v>
      </c>
      <c r="D21" s="5">
        <v>28</v>
      </c>
      <c r="E21" s="6">
        <v>5</v>
      </c>
      <c r="F21" s="4">
        <f t="shared" si="2"/>
        <v>0.15151515151515152</v>
      </c>
      <c r="G21">
        <f t="shared" si="3"/>
        <v>33</v>
      </c>
      <c r="J21" s="1" t="s">
        <v>3</v>
      </c>
      <c r="K21" s="5">
        <v>11</v>
      </c>
      <c r="L21" s="6">
        <v>4</v>
      </c>
      <c r="M21">
        <f t="shared" si="4"/>
        <v>15</v>
      </c>
    </row>
    <row r="22" spans="1:13" x14ac:dyDescent="0.25">
      <c r="A22" s="1" t="s">
        <v>11</v>
      </c>
      <c r="B22" s="4">
        <f t="shared" si="0"/>
        <v>0.86956521739130432</v>
      </c>
      <c r="C22">
        <f t="shared" si="1"/>
        <v>-20</v>
      </c>
      <c r="D22" s="5">
        <v>20</v>
      </c>
      <c r="E22" s="6">
        <v>3</v>
      </c>
      <c r="F22" s="4">
        <f t="shared" si="2"/>
        <v>0.13043478260869565</v>
      </c>
      <c r="G22">
        <f t="shared" si="3"/>
        <v>23</v>
      </c>
      <c r="J22" s="1" t="s">
        <v>9</v>
      </c>
      <c r="K22" s="5">
        <v>11</v>
      </c>
      <c r="L22" s="6">
        <v>2</v>
      </c>
      <c r="M22">
        <f t="shared" si="4"/>
        <v>13</v>
      </c>
    </row>
    <row r="23" spans="1:13" x14ac:dyDescent="0.25">
      <c r="A23" s="1" t="s">
        <v>17</v>
      </c>
      <c r="B23" s="4">
        <f t="shared" si="0"/>
        <v>0.9</v>
      </c>
      <c r="C23">
        <f t="shared" si="1"/>
        <v>-27</v>
      </c>
      <c r="D23" s="5">
        <v>27</v>
      </c>
      <c r="E23" s="6">
        <v>3</v>
      </c>
      <c r="F23" s="4">
        <f t="shared" si="2"/>
        <v>0.1</v>
      </c>
      <c r="G23">
        <f t="shared" si="3"/>
        <v>30</v>
      </c>
      <c r="J23" s="1" t="s">
        <v>20</v>
      </c>
      <c r="K23" s="5">
        <v>9</v>
      </c>
      <c r="L23" s="6">
        <v>0</v>
      </c>
      <c r="M23">
        <f t="shared" si="4"/>
        <v>9</v>
      </c>
    </row>
    <row r="24" spans="1:13" x14ac:dyDescent="0.25">
      <c r="A24" s="1" t="s">
        <v>23</v>
      </c>
      <c r="B24" s="4">
        <f t="shared" si="0"/>
        <v>0.90909090909090906</v>
      </c>
      <c r="C24">
        <f t="shared" si="1"/>
        <v>-50</v>
      </c>
      <c r="D24" s="5">
        <v>50</v>
      </c>
      <c r="E24" s="6">
        <v>5</v>
      </c>
      <c r="F24" s="4">
        <f t="shared" si="2"/>
        <v>9.0909090909090912E-2</v>
      </c>
      <c r="G24">
        <f t="shared" si="3"/>
        <v>55</v>
      </c>
      <c r="J24" s="1" t="s">
        <v>14</v>
      </c>
      <c r="K24" s="5">
        <v>5</v>
      </c>
      <c r="L24" s="6">
        <v>2</v>
      </c>
      <c r="M24">
        <f t="shared" si="4"/>
        <v>7</v>
      </c>
    </row>
    <row r="25" spans="1:13" x14ac:dyDescent="0.25">
      <c r="A25" s="1" t="s">
        <v>12</v>
      </c>
      <c r="B25" s="4">
        <f t="shared" si="0"/>
        <v>1</v>
      </c>
      <c r="C25">
        <f t="shared" si="1"/>
        <v>-4</v>
      </c>
      <c r="D25" s="5">
        <v>4</v>
      </c>
      <c r="E25" s="6">
        <v>0</v>
      </c>
      <c r="F25" s="4">
        <f t="shared" si="2"/>
        <v>0</v>
      </c>
      <c r="G25">
        <f t="shared" si="3"/>
        <v>4</v>
      </c>
      <c r="J25" s="1" t="s">
        <v>19</v>
      </c>
      <c r="K25" s="5">
        <v>3</v>
      </c>
      <c r="L25" s="6">
        <v>1</v>
      </c>
      <c r="M25">
        <f t="shared" si="4"/>
        <v>4</v>
      </c>
    </row>
    <row r="26" spans="1:13" x14ac:dyDescent="0.25">
      <c r="A26" s="1" t="s">
        <v>20</v>
      </c>
      <c r="B26" s="4">
        <f t="shared" si="0"/>
        <v>1</v>
      </c>
      <c r="C26">
        <f t="shared" si="1"/>
        <v>-9</v>
      </c>
      <c r="D26" s="5">
        <v>9</v>
      </c>
      <c r="E26" s="6">
        <v>0</v>
      </c>
      <c r="F26" s="4">
        <f t="shared" si="2"/>
        <v>0</v>
      </c>
      <c r="G26">
        <f t="shared" si="3"/>
        <v>9</v>
      </c>
      <c r="J26" s="1" t="s">
        <v>12</v>
      </c>
      <c r="K26" s="5">
        <v>4</v>
      </c>
      <c r="L26" s="6">
        <v>0</v>
      </c>
      <c r="M26">
        <f t="shared" si="4"/>
        <v>4</v>
      </c>
    </row>
    <row r="28" spans="1:13" x14ac:dyDescent="0.25">
      <c r="B28" s="4">
        <f>D28/G28</f>
        <v>0.61605206073752716</v>
      </c>
      <c r="C28">
        <f>-1*D28</f>
        <v>-568</v>
      </c>
      <c r="D28">
        <f>SUM(D2:D26)</f>
        <v>568</v>
      </c>
      <c r="E28">
        <f>SUM(E2:E26)</f>
        <v>354</v>
      </c>
      <c r="F28" s="4">
        <f>E28/G28</f>
        <v>0.38394793926247289</v>
      </c>
      <c r="G28">
        <f>D28+E28</f>
        <v>922</v>
      </c>
    </row>
  </sheetData>
  <sortState ref="J2:M26">
    <sortCondition descending="1" ref="M2:M26"/>
  </sortState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912E-EF77-48E2-A864-C24BFA492F0F}">
  <dimension ref="A1:AD35"/>
  <sheetViews>
    <sheetView topLeftCell="V25" workbookViewId="0">
      <selection activeCell="W44" sqref="W44"/>
    </sheetView>
  </sheetViews>
  <sheetFormatPr baseColWidth="10" defaultRowHeight="15" x14ac:dyDescent="0.25"/>
  <sheetData>
    <row r="1" spans="1:30" x14ac:dyDescent="0.25">
      <c r="P1" s="15" t="s">
        <v>80</v>
      </c>
      <c r="Q1" s="15"/>
      <c r="R1" s="15" t="s">
        <v>81</v>
      </c>
      <c r="S1" s="15"/>
      <c r="T1" s="15" t="s">
        <v>32</v>
      </c>
      <c r="U1" s="15"/>
      <c r="Y1" s="15" t="s">
        <v>80</v>
      </c>
      <c r="Z1" s="15"/>
      <c r="AA1" s="16" t="s">
        <v>81</v>
      </c>
      <c r="AB1" s="16"/>
      <c r="AC1" s="16" t="s">
        <v>32</v>
      </c>
      <c r="AD1" s="16"/>
    </row>
    <row r="2" spans="1:30" x14ac:dyDescent="0.25">
      <c r="A2" s="1" t="s">
        <v>76</v>
      </c>
      <c r="B2" t="s">
        <v>28</v>
      </c>
      <c r="C2" t="s">
        <v>26</v>
      </c>
      <c r="D2" t="s">
        <v>25</v>
      </c>
      <c r="E2" t="s">
        <v>27</v>
      </c>
      <c r="F2" t="s">
        <v>29</v>
      </c>
      <c r="G2" t="s">
        <v>30</v>
      </c>
      <c r="P2" s="2" t="s">
        <v>26</v>
      </c>
      <c r="Q2" s="3" t="s">
        <v>27</v>
      </c>
      <c r="R2" s="5" t="s">
        <v>26</v>
      </c>
      <c r="S2" s="6" t="s">
        <v>27</v>
      </c>
      <c r="T2" s="12" t="s">
        <v>26</v>
      </c>
      <c r="U2" s="12" t="s">
        <v>27</v>
      </c>
      <c r="Y2" s="2" t="s">
        <v>26</v>
      </c>
      <c r="Z2" s="3" t="s">
        <v>27</v>
      </c>
      <c r="AA2" s="2" t="s">
        <v>26</v>
      </c>
      <c r="AB2" s="3" t="s">
        <v>27</v>
      </c>
      <c r="AC2" s="2" t="s">
        <v>26</v>
      </c>
      <c r="AD2" s="3" t="s">
        <v>27</v>
      </c>
    </row>
    <row r="3" spans="1:30" x14ac:dyDescent="0.25">
      <c r="A3" t="s">
        <v>80</v>
      </c>
      <c r="B3" s="4">
        <f>D3/G3</f>
        <v>1</v>
      </c>
      <c r="C3">
        <f>-1*D3</f>
        <v>-1</v>
      </c>
      <c r="D3" s="2">
        <v>1</v>
      </c>
      <c r="E3" s="3">
        <v>0</v>
      </c>
      <c r="F3" s="4">
        <f>E3/G3</f>
        <v>0</v>
      </c>
      <c r="G3">
        <f>D3+E3</f>
        <v>1</v>
      </c>
      <c r="O3" s="1" t="s">
        <v>82</v>
      </c>
      <c r="P3" s="2">
        <f>SUM(P4:P7)</f>
        <v>53</v>
      </c>
      <c r="Q3" s="3">
        <f>SUM(Q4:Q7)</f>
        <v>13</v>
      </c>
      <c r="R3" s="5">
        <f t="shared" ref="R3" si="0">SUM(R4:R7)</f>
        <v>51</v>
      </c>
      <c r="S3" s="6">
        <f>SUM(S4:S7)</f>
        <v>17</v>
      </c>
      <c r="T3" s="12">
        <f t="shared" ref="T3" si="1">SUM(T4:T7)</f>
        <v>104</v>
      </c>
      <c r="U3" s="12">
        <f>Q3+S3</f>
        <v>30</v>
      </c>
      <c r="X3" s="1" t="s">
        <v>24</v>
      </c>
      <c r="Y3" s="2">
        <f t="shared" ref="Y3:AD3" si="2">SUM(Y4:Y6)</f>
        <v>37</v>
      </c>
      <c r="Z3" s="3">
        <f t="shared" si="2"/>
        <v>53</v>
      </c>
      <c r="AA3" s="5">
        <f t="shared" si="2"/>
        <v>53</v>
      </c>
      <c r="AB3" s="6">
        <f t="shared" si="2"/>
        <v>65</v>
      </c>
      <c r="AC3" s="5">
        <f t="shared" si="2"/>
        <v>90</v>
      </c>
      <c r="AD3" s="6">
        <f t="shared" si="2"/>
        <v>118</v>
      </c>
    </row>
    <row r="4" spans="1:30" x14ac:dyDescent="0.25">
      <c r="A4" t="s">
        <v>81</v>
      </c>
      <c r="B4" s="4">
        <f>D4/G4</f>
        <v>0.4</v>
      </c>
      <c r="C4">
        <f>-1*D4</f>
        <v>-2</v>
      </c>
      <c r="D4" s="5">
        <v>2</v>
      </c>
      <c r="E4" s="6">
        <v>3</v>
      </c>
      <c r="F4" s="4">
        <f>E4/G4</f>
        <v>0.6</v>
      </c>
      <c r="G4">
        <f>D4+E4</f>
        <v>5</v>
      </c>
      <c r="O4" t="s">
        <v>83</v>
      </c>
      <c r="P4" s="2">
        <v>49</v>
      </c>
      <c r="Q4" s="3">
        <v>10</v>
      </c>
      <c r="R4" s="5">
        <v>35</v>
      </c>
      <c r="S4" s="6">
        <v>7</v>
      </c>
      <c r="T4" s="12">
        <f>P4+R4</f>
        <v>84</v>
      </c>
      <c r="U4" s="12">
        <f>Q4+S4</f>
        <v>17</v>
      </c>
      <c r="X4" t="s">
        <v>88</v>
      </c>
      <c r="Y4" s="2">
        <v>18</v>
      </c>
      <c r="Z4" s="3">
        <v>39</v>
      </c>
      <c r="AA4" s="5">
        <v>16</v>
      </c>
      <c r="AB4" s="6">
        <v>27</v>
      </c>
      <c r="AC4" s="5">
        <f>Y4+AA4</f>
        <v>34</v>
      </c>
      <c r="AD4" s="6">
        <f>Z4+AB4</f>
        <v>66</v>
      </c>
    </row>
    <row r="5" spans="1:30" x14ac:dyDescent="0.25">
      <c r="A5" t="s">
        <v>32</v>
      </c>
      <c r="B5" s="4">
        <f t="shared" ref="B5:B11" si="3">D5/G5</f>
        <v>0.5</v>
      </c>
      <c r="C5">
        <f t="shared" ref="C5:C11" si="4">-1*D5</f>
        <v>-3</v>
      </c>
      <c r="D5" s="5">
        <f>SUM(D3:D4)</f>
        <v>3</v>
      </c>
      <c r="E5" s="6">
        <f>SUM(E3:E4)</f>
        <v>3</v>
      </c>
      <c r="F5" s="4">
        <f t="shared" ref="F5:F11" si="5">E5/G5</f>
        <v>0.5</v>
      </c>
      <c r="G5">
        <f t="shared" ref="G5:G11" si="6">D5+E5</f>
        <v>6</v>
      </c>
      <c r="O5" t="s">
        <v>84</v>
      </c>
      <c r="P5" s="2">
        <v>3</v>
      </c>
      <c r="Q5" s="3">
        <v>1</v>
      </c>
      <c r="R5" s="5">
        <v>9</v>
      </c>
      <c r="S5" s="6">
        <v>8</v>
      </c>
      <c r="T5" s="12">
        <f>P5+R5</f>
        <v>12</v>
      </c>
      <c r="U5" s="12">
        <f>Q5+S5</f>
        <v>9</v>
      </c>
      <c r="X5" t="s">
        <v>89</v>
      </c>
      <c r="Y5" s="2">
        <v>19</v>
      </c>
      <c r="Z5" s="3">
        <v>14</v>
      </c>
      <c r="AA5" s="5">
        <v>36</v>
      </c>
      <c r="AB5" s="6">
        <v>38</v>
      </c>
      <c r="AC5" s="5">
        <f t="shared" ref="AC5:AC6" si="7">Y5+AA5</f>
        <v>55</v>
      </c>
      <c r="AD5" s="6">
        <f t="shared" ref="AD5:AD6" si="8">Z5+AB5</f>
        <v>52</v>
      </c>
    </row>
    <row r="6" spans="1:30" x14ac:dyDescent="0.25">
      <c r="B6" s="4"/>
      <c r="F6" s="4"/>
      <c r="O6" t="s">
        <v>85</v>
      </c>
      <c r="P6" s="2">
        <v>0</v>
      </c>
      <c r="Q6" s="3">
        <v>0</v>
      </c>
      <c r="R6" s="5">
        <v>1</v>
      </c>
      <c r="S6" s="6">
        <v>2</v>
      </c>
      <c r="T6" s="12">
        <f>P6+R6</f>
        <v>1</v>
      </c>
      <c r="U6" s="12">
        <f>Q6+S6</f>
        <v>2</v>
      </c>
      <c r="X6" s="1" t="s">
        <v>91</v>
      </c>
      <c r="Y6" s="2">
        <v>0</v>
      </c>
      <c r="Z6" s="3">
        <v>0</v>
      </c>
      <c r="AA6" s="5">
        <v>1</v>
      </c>
      <c r="AB6" s="6">
        <v>0</v>
      </c>
      <c r="AC6" s="5">
        <f t="shared" si="7"/>
        <v>1</v>
      </c>
      <c r="AD6" s="6">
        <f t="shared" si="8"/>
        <v>0</v>
      </c>
    </row>
    <row r="7" spans="1:30" x14ac:dyDescent="0.25">
      <c r="B7" s="4"/>
      <c r="F7" s="4"/>
      <c r="O7" t="s">
        <v>86</v>
      </c>
      <c r="P7" s="2">
        <v>1</v>
      </c>
      <c r="Q7" s="3">
        <v>2</v>
      </c>
      <c r="R7" s="5">
        <v>6</v>
      </c>
      <c r="S7" s="6">
        <v>0</v>
      </c>
      <c r="T7" s="12">
        <f>P7+R7</f>
        <v>7</v>
      </c>
      <c r="U7" s="12">
        <f>Q7+S7</f>
        <v>2</v>
      </c>
    </row>
    <row r="8" spans="1:30" x14ac:dyDescent="0.25">
      <c r="A8" s="1" t="s">
        <v>77</v>
      </c>
      <c r="B8" t="s">
        <v>28</v>
      </c>
      <c r="C8" t="s">
        <v>26</v>
      </c>
      <c r="D8" t="s">
        <v>26</v>
      </c>
      <c r="E8" t="s">
        <v>27</v>
      </c>
      <c r="F8" t="s">
        <v>29</v>
      </c>
      <c r="G8" t="s">
        <v>30</v>
      </c>
      <c r="P8" s="2"/>
      <c r="Q8" s="5"/>
      <c r="R8" s="5"/>
      <c r="S8" s="3"/>
      <c r="T8" s="6"/>
      <c r="U8" s="6"/>
    </row>
    <row r="9" spans="1:30" x14ac:dyDescent="0.25">
      <c r="A9" t="s">
        <v>80</v>
      </c>
      <c r="B9" s="4">
        <f t="shared" si="3"/>
        <v>0.86956521739130432</v>
      </c>
      <c r="C9">
        <f t="shared" si="4"/>
        <v>-20</v>
      </c>
      <c r="D9" s="2">
        <v>20</v>
      </c>
      <c r="E9" s="3">
        <v>3</v>
      </c>
      <c r="F9" s="4">
        <f t="shared" si="5"/>
        <v>0.13043478260869565</v>
      </c>
      <c r="G9">
        <f t="shared" si="6"/>
        <v>23</v>
      </c>
      <c r="Y9" s="15" t="s">
        <v>80</v>
      </c>
      <c r="Z9" s="15"/>
      <c r="AA9" s="16" t="s">
        <v>81</v>
      </c>
      <c r="AB9" s="16"/>
      <c r="AC9" s="16" t="s">
        <v>32</v>
      </c>
      <c r="AD9" s="16"/>
    </row>
    <row r="10" spans="1:30" x14ac:dyDescent="0.25">
      <c r="A10" t="s">
        <v>81</v>
      </c>
      <c r="B10" s="4">
        <f t="shared" si="3"/>
        <v>0.6470588235294118</v>
      </c>
      <c r="C10">
        <f t="shared" si="4"/>
        <v>-11</v>
      </c>
      <c r="D10" s="5">
        <v>11</v>
      </c>
      <c r="E10" s="6">
        <v>6</v>
      </c>
      <c r="F10" s="4">
        <f t="shared" si="5"/>
        <v>0.35294117647058826</v>
      </c>
      <c r="G10">
        <f t="shared" si="6"/>
        <v>17</v>
      </c>
      <c r="Y10" s="2" t="s">
        <v>26</v>
      </c>
      <c r="Z10" s="3" t="s">
        <v>27</v>
      </c>
      <c r="AA10" s="2" t="s">
        <v>26</v>
      </c>
      <c r="AB10" s="3" t="s">
        <v>27</v>
      </c>
      <c r="AC10" s="2" t="s">
        <v>26</v>
      </c>
      <c r="AD10" s="3" t="s">
        <v>27</v>
      </c>
    </row>
    <row r="11" spans="1:30" x14ac:dyDescent="0.25">
      <c r="A11" t="s">
        <v>32</v>
      </c>
      <c r="B11" s="4">
        <f t="shared" si="3"/>
        <v>0.77500000000000002</v>
      </c>
      <c r="C11">
        <f t="shared" si="4"/>
        <v>-31</v>
      </c>
      <c r="D11" s="5">
        <f>SUM(D9:D10)</f>
        <v>31</v>
      </c>
      <c r="E11" s="6">
        <f>SUM(E9:E10)</f>
        <v>9</v>
      </c>
      <c r="F11" s="4">
        <f t="shared" si="5"/>
        <v>0.22500000000000001</v>
      </c>
      <c r="G11">
        <f t="shared" si="6"/>
        <v>40</v>
      </c>
      <c r="P11" s="15" t="s">
        <v>80</v>
      </c>
      <c r="Q11" s="15"/>
      <c r="R11" s="15" t="s">
        <v>87</v>
      </c>
      <c r="S11" s="15"/>
      <c r="T11" s="15" t="s">
        <v>32</v>
      </c>
      <c r="U11" s="15"/>
      <c r="X11" s="1"/>
      <c r="Y11" s="2"/>
      <c r="Z11" s="3"/>
      <c r="AA11" s="5"/>
      <c r="AB11" s="6"/>
      <c r="AC11" s="5"/>
      <c r="AD11" s="6"/>
    </row>
    <row r="12" spans="1:30" x14ac:dyDescent="0.25">
      <c r="P12" s="2" t="s">
        <v>26</v>
      </c>
      <c r="Q12" s="3" t="s">
        <v>27</v>
      </c>
      <c r="R12" s="5" t="s">
        <v>26</v>
      </c>
      <c r="S12" s="6" t="s">
        <v>27</v>
      </c>
      <c r="T12" s="5" t="s">
        <v>26</v>
      </c>
      <c r="U12" s="6" t="s">
        <v>27</v>
      </c>
      <c r="X12" t="s">
        <v>88</v>
      </c>
      <c r="Y12" s="8">
        <f>Y4/Y3</f>
        <v>0.48648648648648651</v>
      </c>
      <c r="Z12" s="8">
        <f t="shared" ref="Z12:AD12" si="9">Z4/Z3</f>
        <v>0.73584905660377353</v>
      </c>
      <c r="AA12" s="8">
        <f t="shared" si="9"/>
        <v>0.30188679245283018</v>
      </c>
      <c r="AB12" s="8">
        <f t="shared" si="9"/>
        <v>0.41538461538461541</v>
      </c>
      <c r="AC12" s="8">
        <f t="shared" si="9"/>
        <v>0.37777777777777777</v>
      </c>
      <c r="AD12" s="8">
        <f t="shared" si="9"/>
        <v>0.55932203389830504</v>
      </c>
    </row>
    <row r="13" spans="1:30" x14ac:dyDescent="0.25">
      <c r="O13" s="1"/>
      <c r="P13" s="2"/>
      <c r="Q13" s="3"/>
      <c r="R13" s="5"/>
      <c r="S13" s="6"/>
      <c r="T13" s="5"/>
      <c r="U13" s="6"/>
      <c r="X13" t="s">
        <v>89</v>
      </c>
      <c r="Y13" s="8">
        <f>Y5/Y3</f>
        <v>0.51351351351351349</v>
      </c>
      <c r="Z13" s="8">
        <f t="shared" ref="Z13:AD13" si="10">Z5/Z3</f>
        <v>0.26415094339622641</v>
      </c>
      <c r="AA13" s="8">
        <f t="shared" si="10"/>
        <v>0.67924528301886788</v>
      </c>
      <c r="AB13" s="8">
        <f t="shared" si="10"/>
        <v>0.58461538461538465</v>
      </c>
      <c r="AC13" s="8">
        <f t="shared" si="10"/>
        <v>0.61111111111111116</v>
      </c>
      <c r="AD13" s="8">
        <f t="shared" si="10"/>
        <v>0.44067796610169491</v>
      </c>
    </row>
    <row r="14" spans="1:30" x14ac:dyDescent="0.25">
      <c r="A14" s="1" t="s">
        <v>78</v>
      </c>
      <c r="B14" t="s">
        <v>28</v>
      </c>
      <c r="C14" t="s">
        <v>26</v>
      </c>
      <c r="D14" t="s">
        <v>25</v>
      </c>
      <c r="E14" t="s">
        <v>27</v>
      </c>
      <c r="F14" t="s">
        <v>29</v>
      </c>
      <c r="G14" t="s">
        <v>30</v>
      </c>
      <c r="O14" t="s">
        <v>83</v>
      </c>
      <c r="P14" s="8">
        <f t="shared" ref="P14:U14" si="11">P4/P3</f>
        <v>0.92452830188679247</v>
      </c>
      <c r="Q14" s="9">
        <f t="shared" si="11"/>
        <v>0.76923076923076927</v>
      </c>
      <c r="R14" s="10">
        <f t="shared" si="11"/>
        <v>0.68627450980392157</v>
      </c>
      <c r="S14" s="11">
        <f t="shared" si="11"/>
        <v>0.41176470588235292</v>
      </c>
      <c r="T14" s="10">
        <f t="shared" si="11"/>
        <v>0.80769230769230771</v>
      </c>
      <c r="U14" s="11">
        <f t="shared" si="11"/>
        <v>0.56666666666666665</v>
      </c>
      <c r="X14" s="1" t="s">
        <v>90</v>
      </c>
      <c r="Y14" s="8">
        <f>Y6/Y3</f>
        <v>0</v>
      </c>
      <c r="Z14" s="8">
        <f t="shared" ref="Z14:AD14" si="12">Z6/Z3</f>
        <v>0</v>
      </c>
      <c r="AA14" s="8">
        <f t="shared" si="12"/>
        <v>1.8867924528301886E-2</v>
      </c>
      <c r="AB14" s="8">
        <f t="shared" si="12"/>
        <v>0</v>
      </c>
      <c r="AC14" s="8">
        <f t="shared" si="12"/>
        <v>1.1111111111111112E-2</v>
      </c>
      <c r="AD14" s="8">
        <f t="shared" si="12"/>
        <v>0</v>
      </c>
    </row>
    <row r="15" spans="1:30" x14ac:dyDescent="0.25">
      <c r="A15" t="s">
        <v>80</v>
      </c>
      <c r="B15" s="4">
        <f>D15/G15</f>
        <v>0.80303030303030298</v>
      </c>
      <c r="C15">
        <f>-1*D15</f>
        <v>-53</v>
      </c>
      <c r="D15" s="2">
        <v>53</v>
      </c>
      <c r="E15" s="3">
        <v>13</v>
      </c>
      <c r="F15" s="4">
        <f>E15/G15</f>
        <v>0.19696969696969696</v>
      </c>
      <c r="G15">
        <f>D15+E15</f>
        <v>66</v>
      </c>
      <c r="O15" t="s">
        <v>84</v>
      </c>
      <c r="P15" s="8">
        <f t="shared" ref="P15:U15" si="13">P5/P3</f>
        <v>5.6603773584905662E-2</v>
      </c>
      <c r="Q15" s="9">
        <f t="shared" si="13"/>
        <v>7.6923076923076927E-2</v>
      </c>
      <c r="R15" s="10">
        <f t="shared" si="13"/>
        <v>0.17647058823529413</v>
      </c>
      <c r="S15" s="11">
        <f t="shared" si="13"/>
        <v>0.47058823529411764</v>
      </c>
      <c r="T15" s="10">
        <f t="shared" si="13"/>
        <v>0.11538461538461539</v>
      </c>
      <c r="U15" s="11">
        <f t="shared" si="13"/>
        <v>0.3</v>
      </c>
    </row>
    <row r="16" spans="1:30" x14ac:dyDescent="0.25">
      <c r="A16" t="s">
        <v>81</v>
      </c>
      <c r="B16" s="4">
        <f>D16/G16</f>
        <v>0.75</v>
      </c>
      <c r="C16">
        <f>-1*D16</f>
        <v>-51</v>
      </c>
      <c r="D16" s="5">
        <v>51</v>
      </c>
      <c r="E16" s="6">
        <v>17</v>
      </c>
      <c r="F16" s="4">
        <f>E16/G16</f>
        <v>0.25</v>
      </c>
      <c r="G16">
        <f>D16+E16</f>
        <v>68</v>
      </c>
      <c r="O16" t="s">
        <v>85</v>
      </c>
      <c r="P16" s="8">
        <f t="shared" ref="P16:U16" si="14">P6/P3</f>
        <v>0</v>
      </c>
      <c r="Q16" s="9">
        <f t="shared" si="14"/>
        <v>0</v>
      </c>
      <c r="R16" s="10">
        <f t="shared" si="14"/>
        <v>1.9607843137254902E-2</v>
      </c>
      <c r="S16" s="11">
        <f t="shared" si="14"/>
        <v>0.11764705882352941</v>
      </c>
      <c r="T16" s="10">
        <f t="shared" si="14"/>
        <v>9.6153846153846159E-3</v>
      </c>
      <c r="U16" s="11">
        <f t="shared" si="14"/>
        <v>6.6666666666666666E-2</v>
      </c>
    </row>
    <row r="17" spans="1:30" x14ac:dyDescent="0.25">
      <c r="A17" t="s">
        <v>32</v>
      </c>
      <c r="B17" s="4">
        <f t="shared" ref="B17" si="15">D17/G17</f>
        <v>0.77611940298507465</v>
      </c>
      <c r="C17">
        <f t="shared" ref="C17" si="16">-1*D17</f>
        <v>-104</v>
      </c>
      <c r="D17" s="5">
        <f>SUM(D15:D16)</f>
        <v>104</v>
      </c>
      <c r="E17" s="6">
        <f>SUM(E15:E16)</f>
        <v>30</v>
      </c>
      <c r="F17" s="4">
        <f t="shared" ref="F17" si="17">E17/G17</f>
        <v>0.22388059701492538</v>
      </c>
      <c r="G17">
        <f t="shared" ref="G17" si="18">D17+E17</f>
        <v>134</v>
      </c>
      <c r="O17" t="s">
        <v>86</v>
      </c>
      <c r="P17" s="8">
        <f t="shared" ref="P17:U17" si="19">P7/P3</f>
        <v>1.8867924528301886E-2</v>
      </c>
      <c r="Q17" s="9">
        <f t="shared" si="19"/>
        <v>0.15384615384615385</v>
      </c>
      <c r="R17" s="10">
        <f t="shared" si="19"/>
        <v>0.11764705882352941</v>
      </c>
      <c r="S17" s="11">
        <f t="shared" si="19"/>
        <v>0</v>
      </c>
      <c r="T17" s="10">
        <f t="shared" si="19"/>
        <v>6.7307692307692304E-2</v>
      </c>
      <c r="U17" s="11">
        <f t="shared" si="19"/>
        <v>6.6666666666666666E-2</v>
      </c>
    </row>
    <row r="20" spans="1:30" x14ac:dyDescent="0.25">
      <c r="A20" s="1" t="s">
        <v>79</v>
      </c>
      <c r="B20" t="s">
        <v>28</v>
      </c>
      <c r="C20" t="s">
        <v>26</v>
      </c>
      <c r="D20" t="s">
        <v>25</v>
      </c>
      <c r="E20" t="s">
        <v>27</v>
      </c>
      <c r="F20" t="s">
        <v>29</v>
      </c>
      <c r="G20" t="s">
        <v>30</v>
      </c>
    </row>
    <row r="21" spans="1:30" x14ac:dyDescent="0.25">
      <c r="A21" t="s">
        <v>80</v>
      </c>
      <c r="B21" s="4">
        <f>D21/G21</f>
        <v>0.96969696969696972</v>
      </c>
      <c r="C21">
        <f>-1*D21</f>
        <v>-32</v>
      </c>
      <c r="D21" s="2">
        <v>32</v>
      </c>
      <c r="E21" s="3">
        <v>1</v>
      </c>
      <c r="F21" s="4">
        <f>E21/G21</f>
        <v>3.0303030303030304E-2</v>
      </c>
      <c r="G21">
        <f>D21+E21</f>
        <v>33</v>
      </c>
      <c r="Y21" s="2"/>
      <c r="Z21" s="5"/>
      <c r="AA21" s="5"/>
      <c r="AB21" s="3"/>
      <c r="AC21" s="6"/>
      <c r="AD21" s="6"/>
    </row>
    <row r="22" spans="1:30" x14ac:dyDescent="0.25">
      <c r="A22" t="s">
        <v>81</v>
      </c>
      <c r="B22" s="4">
        <f>D22/G22</f>
        <v>0.81818181818181823</v>
      </c>
      <c r="C22">
        <f>-1*D22</f>
        <v>-18</v>
      </c>
      <c r="D22" s="5">
        <v>18</v>
      </c>
      <c r="E22" s="6">
        <v>4</v>
      </c>
      <c r="F22" s="4">
        <f>E22/G22</f>
        <v>0.18181818181818182</v>
      </c>
      <c r="G22">
        <f>D22+E22</f>
        <v>22</v>
      </c>
      <c r="Y22" s="2"/>
      <c r="Z22" s="5"/>
      <c r="AA22" s="5"/>
      <c r="AB22" s="3"/>
      <c r="AC22" s="6"/>
      <c r="AD22" s="6"/>
    </row>
    <row r="23" spans="1:30" x14ac:dyDescent="0.25">
      <c r="A23" t="s">
        <v>32</v>
      </c>
      <c r="B23" s="4">
        <f t="shared" ref="B23" si="20">D23/G23</f>
        <v>0.90909090909090906</v>
      </c>
      <c r="C23">
        <f t="shared" ref="C23" si="21">-1*D23</f>
        <v>-50</v>
      </c>
      <c r="D23" s="5">
        <f>SUM(D21:D22)</f>
        <v>50</v>
      </c>
      <c r="E23" s="6">
        <f>SUM(E21:E22)</f>
        <v>5</v>
      </c>
      <c r="F23" s="4">
        <f t="shared" ref="F23" si="22">E23/G23</f>
        <v>9.0909090909090912E-2</v>
      </c>
      <c r="G23">
        <f t="shared" ref="G23" si="23">D23+E23</f>
        <v>55</v>
      </c>
      <c r="X23" s="1"/>
      <c r="Y23" s="2"/>
      <c r="Z23" s="5"/>
      <c r="AA23" s="5"/>
      <c r="AB23" s="3"/>
      <c r="AC23" s="6"/>
      <c r="AD23" s="6"/>
    </row>
    <row r="24" spans="1:30" x14ac:dyDescent="0.25">
      <c r="Y24" s="2"/>
      <c r="Z24" s="5"/>
      <c r="AA24" s="5"/>
      <c r="AB24" s="3"/>
      <c r="AC24" s="6"/>
      <c r="AD24" s="6"/>
    </row>
    <row r="25" spans="1:30" x14ac:dyDescent="0.25">
      <c r="Y25" s="2"/>
      <c r="Z25" s="5"/>
      <c r="AA25" s="5"/>
      <c r="AB25" s="3"/>
      <c r="AC25" s="6"/>
      <c r="AD25" s="6"/>
    </row>
    <row r="26" spans="1:30" x14ac:dyDescent="0.25">
      <c r="X26" s="1"/>
      <c r="Y26" s="2"/>
      <c r="Z26" s="5"/>
      <c r="AA26" s="5"/>
      <c r="AB26" s="3"/>
      <c r="AC26" s="6"/>
      <c r="AD26" s="6"/>
    </row>
    <row r="31" spans="1:30" x14ac:dyDescent="0.25">
      <c r="A31" s="1" t="s">
        <v>110</v>
      </c>
      <c r="B31" t="s">
        <v>80</v>
      </c>
      <c r="C31" t="s">
        <v>81</v>
      </c>
      <c r="E31" t="s">
        <v>32</v>
      </c>
    </row>
    <row r="32" spans="1:30" x14ac:dyDescent="0.25">
      <c r="A32" s="1" t="s">
        <v>76</v>
      </c>
      <c r="B32" s="13">
        <f>F3</f>
        <v>0</v>
      </c>
      <c r="C32" s="13">
        <f>F4</f>
        <v>0.6</v>
      </c>
      <c r="D32" s="13"/>
      <c r="E32" s="13">
        <f>F5</f>
        <v>0.5</v>
      </c>
      <c r="F32" s="13"/>
    </row>
    <row r="33" spans="1:6" x14ac:dyDescent="0.25">
      <c r="A33" s="1" t="s">
        <v>77</v>
      </c>
      <c r="B33" s="13">
        <f>F9</f>
        <v>0.13043478260869565</v>
      </c>
      <c r="C33" s="13">
        <f>F10</f>
        <v>0.35294117647058826</v>
      </c>
      <c r="D33" s="13"/>
      <c r="E33" s="13">
        <f>F11</f>
        <v>0.22500000000000001</v>
      </c>
      <c r="F33" s="13"/>
    </row>
    <row r="34" spans="1:6" x14ac:dyDescent="0.25">
      <c r="A34" s="1" t="s">
        <v>111</v>
      </c>
      <c r="B34" s="13">
        <f>F15</f>
        <v>0.19696969696969696</v>
      </c>
      <c r="C34" s="13">
        <f>F16</f>
        <v>0.25</v>
      </c>
      <c r="D34" s="13"/>
      <c r="E34" s="13">
        <f>F17</f>
        <v>0.22388059701492538</v>
      </c>
      <c r="F34" s="13"/>
    </row>
    <row r="35" spans="1:6" x14ac:dyDescent="0.25">
      <c r="A35" s="1" t="s">
        <v>79</v>
      </c>
      <c r="B35" s="13">
        <f>F21</f>
        <v>3.0303030303030304E-2</v>
      </c>
      <c r="C35" s="13">
        <f>F22</f>
        <v>0.18181818181818182</v>
      </c>
      <c r="D35" s="13"/>
      <c r="E35" s="13">
        <f>F23</f>
        <v>9.0909090909090912E-2</v>
      </c>
      <c r="F35" s="13"/>
    </row>
  </sheetData>
  <mergeCells count="12">
    <mergeCell ref="Y1:Z1"/>
    <mergeCell ref="AA1:AB1"/>
    <mergeCell ref="AC1:AD1"/>
    <mergeCell ref="Y9:Z9"/>
    <mergeCell ref="AA9:AB9"/>
    <mergeCell ref="AC9:AD9"/>
    <mergeCell ref="P1:Q1"/>
    <mergeCell ref="R1:S1"/>
    <mergeCell ref="T1:U1"/>
    <mergeCell ref="P11:Q11"/>
    <mergeCell ref="R11:S11"/>
    <mergeCell ref="T11:U1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BFF3-E92D-4B83-80C8-D8FE96F05F55}">
  <dimension ref="A1:AR8"/>
  <sheetViews>
    <sheetView workbookViewId="0">
      <selection activeCell="AC20" sqref="AC20"/>
    </sheetView>
  </sheetViews>
  <sheetFormatPr baseColWidth="10" defaultRowHeight="15" x14ac:dyDescent="0.25"/>
  <sheetData>
    <row r="1" spans="1:44" x14ac:dyDescent="0.25">
      <c r="B1" t="s">
        <v>28</v>
      </c>
      <c r="C1" t="s">
        <v>26</v>
      </c>
      <c r="D1" s="14" t="s">
        <v>26</v>
      </c>
      <c r="E1" s="14" t="s">
        <v>27</v>
      </c>
      <c r="F1" t="s">
        <v>29</v>
      </c>
      <c r="G1" t="s">
        <v>30</v>
      </c>
      <c r="K1" t="s">
        <v>28</v>
      </c>
      <c r="L1" t="s">
        <v>26</v>
      </c>
      <c r="M1" t="s">
        <v>25</v>
      </c>
      <c r="N1" t="s">
        <v>27</v>
      </c>
      <c r="O1" t="s">
        <v>29</v>
      </c>
      <c r="P1" t="s">
        <v>30</v>
      </c>
      <c r="T1" t="s">
        <v>28</v>
      </c>
      <c r="U1" t="s">
        <v>26</v>
      </c>
      <c r="V1" t="s">
        <v>25</v>
      </c>
      <c r="W1" t="s">
        <v>27</v>
      </c>
      <c r="X1" t="s">
        <v>29</v>
      </c>
      <c r="Y1" t="s">
        <v>30</v>
      </c>
      <c r="AC1" t="s">
        <v>28</v>
      </c>
      <c r="AD1" t="s">
        <v>26</v>
      </c>
      <c r="AE1" t="s">
        <v>25</v>
      </c>
      <c r="AF1" t="s">
        <v>27</v>
      </c>
      <c r="AG1" t="s">
        <v>29</v>
      </c>
      <c r="AH1" t="s">
        <v>30</v>
      </c>
      <c r="AM1" t="s">
        <v>28</v>
      </c>
      <c r="AN1" t="s">
        <v>26</v>
      </c>
      <c r="AO1" t="s">
        <v>25</v>
      </c>
      <c r="AP1" t="s">
        <v>27</v>
      </c>
      <c r="AQ1" t="s">
        <v>29</v>
      </c>
      <c r="AR1" t="s">
        <v>30</v>
      </c>
    </row>
    <row r="2" spans="1:44" x14ac:dyDescent="0.25">
      <c r="A2" t="s">
        <v>93</v>
      </c>
      <c r="B2" s="4">
        <f>D2/G2</f>
        <v>0.57499999999999996</v>
      </c>
      <c r="C2">
        <f>-1*D2</f>
        <v>-23</v>
      </c>
      <c r="D2" s="5">
        <v>23</v>
      </c>
      <c r="E2" s="6">
        <v>17</v>
      </c>
      <c r="F2" s="4">
        <f>E2/G2</f>
        <v>0.42499999999999999</v>
      </c>
      <c r="G2">
        <f>D2+E2</f>
        <v>40</v>
      </c>
      <c r="J2" t="s">
        <v>98</v>
      </c>
      <c r="K2" s="4">
        <f>M2/P2</f>
        <v>1</v>
      </c>
      <c r="L2">
        <f>-1*M2</f>
        <v>-5</v>
      </c>
      <c r="M2" s="5">
        <v>5</v>
      </c>
      <c r="N2" s="6">
        <v>0</v>
      </c>
      <c r="O2" s="4">
        <f>N2/P2</f>
        <v>0</v>
      </c>
      <c r="P2">
        <f>M2+N2</f>
        <v>5</v>
      </c>
      <c r="S2" t="s">
        <v>95</v>
      </c>
      <c r="T2" s="4">
        <f t="shared" ref="T2:T8" si="0">V2/Y2</f>
        <v>1</v>
      </c>
      <c r="U2">
        <f t="shared" ref="U2:U8" si="1">-1*V2</f>
        <v>-1</v>
      </c>
      <c r="V2" s="5">
        <v>1</v>
      </c>
      <c r="W2" s="6">
        <v>0</v>
      </c>
      <c r="X2" s="4">
        <f t="shared" ref="X2:X8" si="2">W2/Y2</f>
        <v>0</v>
      </c>
      <c r="Y2">
        <f t="shared" ref="Y2:Y8" si="3">V2+W2</f>
        <v>1</v>
      </c>
      <c r="AB2" t="s">
        <v>106</v>
      </c>
      <c r="AC2" s="4">
        <f>AE2/AH2</f>
        <v>0.57894736842105265</v>
      </c>
      <c r="AD2">
        <f>-1*AE2</f>
        <v>-11</v>
      </c>
      <c r="AE2" s="5">
        <v>11</v>
      </c>
      <c r="AF2" s="6">
        <v>8</v>
      </c>
      <c r="AG2" s="4">
        <f>AF2/AH2</f>
        <v>0.42105263157894735</v>
      </c>
      <c r="AH2">
        <f>AF2+AE2</f>
        <v>19</v>
      </c>
      <c r="AL2" t="s">
        <v>109</v>
      </c>
      <c r="AM2" s="4">
        <f>AO2/AR2</f>
        <v>1</v>
      </c>
      <c r="AN2">
        <f>-1*AO2</f>
        <v>-5</v>
      </c>
      <c r="AO2" s="5">
        <v>5</v>
      </c>
      <c r="AP2" s="6">
        <v>0</v>
      </c>
      <c r="AQ2" s="4">
        <f>AP2/AR2</f>
        <v>0</v>
      </c>
      <c r="AR2">
        <f>AO2+AP2</f>
        <v>5</v>
      </c>
    </row>
    <row r="3" spans="1:44" x14ac:dyDescent="0.25">
      <c r="A3" t="s">
        <v>95</v>
      </c>
      <c r="B3" s="4">
        <f>D3/G3</f>
        <v>0.3</v>
      </c>
      <c r="C3">
        <f>-1*D3</f>
        <v>-3</v>
      </c>
      <c r="D3" s="5">
        <v>3</v>
      </c>
      <c r="E3" s="6">
        <v>7</v>
      </c>
      <c r="F3" s="4">
        <f>E3/G3</f>
        <v>0.7</v>
      </c>
      <c r="G3">
        <f>D3+E3</f>
        <v>10</v>
      </c>
      <c r="J3" t="s">
        <v>96</v>
      </c>
      <c r="K3" s="4">
        <f>M3/P3</f>
        <v>0.875</v>
      </c>
      <c r="L3">
        <f>-1*M3</f>
        <v>-7</v>
      </c>
      <c r="M3" s="5">
        <v>7</v>
      </c>
      <c r="N3" s="6">
        <v>1</v>
      </c>
      <c r="O3" s="4">
        <f>N3/P3</f>
        <v>0.125</v>
      </c>
      <c r="P3">
        <f>M3+N3</f>
        <v>8</v>
      </c>
      <c r="S3" t="s">
        <v>100</v>
      </c>
      <c r="T3" s="4">
        <f t="shared" si="0"/>
        <v>0.7142857142857143</v>
      </c>
      <c r="U3">
        <f t="shared" si="1"/>
        <v>-5</v>
      </c>
      <c r="V3" s="5">
        <v>5</v>
      </c>
      <c r="W3" s="6">
        <v>2</v>
      </c>
      <c r="X3" s="4">
        <f t="shared" si="2"/>
        <v>0.2857142857142857</v>
      </c>
      <c r="Y3">
        <f t="shared" si="3"/>
        <v>7</v>
      </c>
      <c r="AB3" t="s">
        <v>105</v>
      </c>
      <c r="AC3" s="4">
        <f>AE3/AH3</f>
        <v>0</v>
      </c>
      <c r="AD3">
        <f>-1*AE3</f>
        <v>0</v>
      </c>
      <c r="AE3" s="5">
        <v>0</v>
      </c>
      <c r="AF3" s="6">
        <v>5</v>
      </c>
      <c r="AG3" s="4">
        <f>AF3/AH3</f>
        <v>1</v>
      </c>
      <c r="AH3">
        <f>AF3+AE3</f>
        <v>5</v>
      </c>
      <c r="AL3" t="s">
        <v>95</v>
      </c>
      <c r="AM3" s="4">
        <f>AO3/AR3</f>
        <v>1</v>
      </c>
      <c r="AN3">
        <f>-1*AO3</f>
        <v>-1</v>
      </c>
      <c r="AO3" s="5">
        <v>1</v>
      </c>
      <c r="AP3" s="6">
        <v>0</v>
      </c>
      <c r="AQ3" s="4">
        <f>AP3/AR3</f>
        <v>0</v>
      </c>
      <c r="AR3">
        <f>AO3+AP3</f>
        <v>1</v>
      </c>
    </row>
    <row r="4" spans="1:44" x14ac:dyDescent="0.25">
      <c r="A4" t="s">
        <v>92</v>
      </c>
      <c r="B4" s="4">
        <f>D4/G4</f>
        <v>0.2</v>
      </c>
      <c r="C4">
        <f>-1*D4</f>
        <v>-4</v>
      </c>
      <c r="D4" s="5">
        <v>4</v>
      </c>
      <c r="E4" s="6">
        <v>16</v>
      </c>
      <c r="F4" s="4">
        <f>E4/G4</f>
        <v>0.8</v>
      </c>
      <c r="G4">
        <f>D4+E4</f>
        <v>20</v>
      </c>
      <c r="J4" t="s">
        <v>97</v>
      </c>
      <c r="K4" s="4">
        <f>M4/P4</f>
        <v>0.77777777777777779</v>
      </c>
      <c r="L4">
        <f>-1*M4</f>
        <v>-7</v>
      </c>
      <c r="M4" s="5">
        <v>7</v>
      </c>
      <c r="N4" s="6">
        <v>2</v>
      </c>
      <c r="O4" s="4">
        <f>N4/P4</f>
        <v>0.22222222222222221</v>
      </c>
      <c r="P4">
        <f>M4+N4</f>
        <v>9</v>
      </c>
      <c r="S4" t="s">
        <v>99</v>
      </c>
      <c r="T4" s="4">
        <f t="shared" si="0"/>
        <v>0.69696969696969702</v>
      </c>
      <c r="U4">
        <f t="shared" si="1"/>
        <v>-23</v>
      </c>
      <c r="V4" s="5">
        <v>23</v>
      </c>
      <c r="W4" s="6">
        <v>10</v>
      </c>
      <c r="X4" s="4">
        <f t="shared" si="2"/>
        <v>0.30303030303030304</v>
      </c>
      <c r="Y4">
        <f t="shared" si="3"/>
        <v>33</v>
      </c>
      <c r="AL4" t="s">
        <v>107</v>
      </c>
      <c r="AM4" s="4">
        <f>AO4/AR4</f>
        <v>0.83333333333333337</v>
      </c>
      <c r="AN4">
        <f>-1*AO4</f>
        <v>-10</v>
      </c>
      <c r="AO4" s="5">
        <v>10</v>
      </c>
      <c r="AP4" s="6">
        <v>2</v>
      </c>
      <c r="AQ4" s="4">
        <f>AP4/AR4</f>
        <v>0.16666666666666666</v>
      </c>
      <c r="AR4">
        <f>AO4+AP4</f>
        <v>12</v>
      </c>
    </row>
    <row r="5" spans="1:44" x14ac:dyDescent="0.25">
      <c r="A5" t="s">
        <v>94</v>
      </c>
      <c r="B5" s="4">
        <f>D5/G5</f>
        <v>0</v>
      </c>
      <c r="C5">
        <f>-1*D5</f>
        <v>0</v>
      </c>
      <c r="D5" s="5">
        <v>0</v>
      </c>
      <c r="E5" s="6">
        <v>5</v>
      </c>
      <c r="F5" s="4">
        <f>E5/G5</f>
        <v>1</v>
      </c>
      <c r="G5">
        <f>D5+E5</f>
        <v>5</v>
      </c>
      <c r="J5" t="s">
        <v>95</v>
      </c>
      <c r="K5" s="4">
        <f t="shared" ref="K5" si="4">M5/P5</f>
        <v>0.81818181818181823</v>
      </c>
      <c r="L5">
        <f t="shared" ref="L5" si="5">-1*M5</f>
        <v>-9</v>
      </c>
      <c r="M5" s="5">
        <v>9</v>
      </c>
      <c r="N5" s="6">
        <v>2</v>
      </c>
      <c r="O5" s="4">
        <f t="shared" ref="O5" si="6">N5/P5</f>
        <v>0.18181818181818182</v>
      </c>
      <c r="P5">
        <f t="shared" ref="P5" si="7">M5+N5</f>
        <v>11</v>
      </c>
      <c r="S5" t="s">
        <v>104</v>
      </c>
      <c r="T5" s="4">
        <f t="shared" si="0"/>
        <v>0.625</v>
      </c>
      <c r="U5">
        <f t="shared" si="1"/>
        <v>-5</v>
      </c>
      <c r="V5" s="5">
        <v>5</v>
      </c>
      <c r="W5" s="6">
        <v>3</v>
      </c>
      <c r="X5" s="4">
        <f t="shared" si="2"/>
        <v>0.375</v>
      </c>
      <c r="Y5">
        <f t="shared" si="3"/>
        <v>8</v>
      </c>
      <c r="AL5" t="s">
        <v>108</v>
      </c>
      <c r="AM5" s="4">
        <f>AO5/AR5</f>
        <v>0.66666666666666663</v>
      </c>
      <c r="AN5">
        <f>-1*AO5</f>
        <v>-4</v>
      </c>
      <c r="AO5" s="5">
        <v>4</v>
      </c>
      <c r="AP5" s="6">
        <v>2</v>
      </c>
      <c r="AQ5" s="4">
        <f>AP5/AR5</f>
        <v>0.33333333333333331</v>
      </c>
      <c r="AR5">
        <f>AO5+AP5</f>
        <v>6</v>
      </c>
    </row>
    <row r="6" spans="1:44" x14ac:dyDescent="0.25">
      <c r="S6" t="s">
        <v>103</v>
      </c>
      <c r="T6" s="4">
        <f t="shared" si="0"/>
        <v>0.57894736842105265</v>
      </c>
      <c r="U6">
        <f t="shared" si="1"/>
        <v>-11</v>
      </c>
      <c r="V6" s="5">
        <v>11</v>
      </c>
      <c r="W6" s="6">
        <v>8</v>
      </c>
      <c r="X6" s="4">
        <f t="shared" si="2"/>
        <v>0.42105263157894735</v>
      </c>
      <c r="Y6">
        <f t="shared" si="3"/>
        <v>19</v>
      </c>
    </row>
    <row r="7" spans="1:44" x14ac:dyDescent="0.25">
      <c r="S7" t="s">
        <v>101</v>
      </c>
      <c r="T7" s="4">
        <f t="shared" si="0"/>
        <v>0.53333333333333333</v>
      </c>
      <c r="U7">
        <f t="shared" si="1"/>
        <v>-32</v>
      </c>
      <c r="V7" s="5">
        <v>32</v>
      </c>
      <c r="W7" s="6">
        <v>28</v>
      </c>
      <c r="X7" s="4">
        <f t="shared" si="2"/>
        <v>0.46666666666666667</v>
      </c>
      <c r="Y7">
        <f t="shared" si="3"/>
        <v>60</v>
      </c>
    </row>
    <row r="8" spans="1:44" x14ac:dyDescent="0.25">
      <c r="S8" t="s">
        <v>102</v>
      </c>
      <c r="T8" s="4">
        <f t="shared" si="0"/>
        <v>0.4</v>
      </c>
      <c r="U8">
        <f t="shared" si="1"/>
        <v>-2</v>
      </c>
      <c r="V8" s="5">
        <v>2</v>
      </c>
      <c r="W8" s="6">
        <v>3</v>
      </c>
      <c r="X8" s="4">
        <f t="shared" si="2"/>
        <v>0.6</v>
      </c>
      <c r="Y8">
        <f t="shared" si="3"/>
        <v>5</v>
      </c>
    </row>
  </sheetData>
  <sortState ref="A2:G5">
    <sortCondition descending="1" ref="B2:B5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Zahlen Berufsfelder</vt:lpstr>
      <vt:lpstr>Zahlen soziale Aspekte</vt:lpstr>
      <vt:lpstr>Berufe bis 2016</vt:lpstr>
      <vt:lpstr>Berufe ab 2017</vt:lpstr>
      <vt:lpstr>Berufe insgesamt</vt:lpstr>
      <vt:lpstr>ausgewählte Aspekte diachron</vt:lpstr>
      <vt:lpstr>Unterkategorien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Schuhmacher, Sophie</dc:creator>
  <cp:lastModifiedBy>Höhn Claudia</cp:lastModifiedBy>
  <dcterms:created xsi:type="dcterms:W3CDTF">2023-12-23T08:33:14Z</dcterms:created>
  <dcterms:modified xsi:type="dcterms:W3CDTF">2025-06-05T09:55:04Z</dcterms:modified>
</cp:coreProperties>
</file>